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Főösszesítő" sheetId="1" r:id="rId1"/>
    <sheet name="Munkanem összesítő" sheetId="2" r:id="rId2"/>
    <sheet name="12." sheetId="3" r:id="rId3"/>
    <sheet name="13." sheetId="4" r:id="rId4"/>
    <sheet name="14." sheetId="5" r:id="rId5"/>
    <sheet name="19." sheetId="6" r:id="rId6"/>
    <sheet name="21." sheetId="7" r:id="rId7"/>
    <sheet name="31." sheetId="8" r:id="rId8"/>
    <sheet name="53." sheetId="9" r:id="rId9"/>
    <sheet name="54." sheetId="10" r:id="rId10"/>
    <sheet name="61." sheetId="11" r:id="rId11"/>
    <sheet name="63." sheetId="12" r:id="rId12"/>
    <sheet name="82." sheetId="13" r:id="rId13"/>
  </sheets>
  <definedNames/>
  <calcPr fullCalcOnLoad="1"/>
</workbook>
</file>

<file path=xl/sharedStrings.xml><?xml version="1.0" encoding="utf-8"?>
<sst xmlns="http://schemas.openxmlformats.org/spreadsheetml/2006/main" count="660" uniqueCount="334">
  <si>
    <t>Ssz.</t>
  </si>
  <si>
    <t>Megnevezés</t>
  </si>
  <si>
    <t>Anyagköltség</t>
  </si>
  <si>
    <t>Díjköltség</t>
  </si>
  <si>
    <t>12</t>
  </si>
  <si>
    <t>Felvonulási létesítmények</t>
  </si>
  <si>
    <t>Tételszám</t>
  </si>
  <si>
    <t>Tétel szövege</t>
  </si>
  <si>
    <t>Menny.</t>
  </si>
  <si>
    <t>Egység</t>
  </si>
  <si>
    <t>Normaidő</t>
  </si>
  <si>
    <t>Anyag egységár</t>
  </si>
  <si>
    <t>Díj egységre</t>
  </si>
  <si>
    <t>Anyag összesen</t>
  </si>
  <si>
    <t>Díj összesen</t>
  </si>
  <si>
    <t>Megjegyzés</t>
  </si>
  <si>
    <t>ÉNGY kód</t>
  </si>
  <si>
    <t>12-002-1.1</t>
  </si>
  <si>
    <t>Közúti híd gyalogos forgalomra</t>
  </si>
  <si>
    <t>m2</t>
  </si>
  <si>
    <t>[ÖN]</t>
  </si>
  <si>
    <t xml:space="preserve"> 120020008204</t>
  </si>
  <si>
    <t>12-002-1.2.2</t>
  </si>
  <si>
    <t>Közúti híd közúti forgalomra, 10 t terhelésre</t>
  </si>
  <si>
    <t xml:space="preserve"> 120020008221</t>
  </si>
  <si>
    <t>12-012-1.1.1-0025002</t>
  </si>
  <si>
    <t>Konténer bérleti díj elszámolása, raktár konténer, 10,00 m² alapterületig, Raktár konténer, 10,00 m²-ig, bérleti díj/hó</t>
  </si>
  <si>
    <t>db</t>
  </si>
  <si>
    <t xml:space="preserve"> 120122051485</t>
  </si>
  <si>
    <t>12-012-1.2.1-0025005</t>
  </si>
  <si>
    <t>Konténer bérleti díj elszámolása, iroda konténer 10,00 m² alapterületig, Iroda konténer, 10,00 m²-ig, bérleti díj/hó</t>
  </si>
  <si>
    <t xml:space="preserve"> 120122051512</t>
  </si>
  <si>
    <t>12-012-1.3.1-0025008</t>
  </si>
  <si>
    <t>Konténer bérleti díj elszámolása, mosdó, zuhanyzó, WC konténer 10,00 m² alapterületig, Kombinált W.C. konténer, 10,00 m²-ig, bérleti díj/hó</t>
  </si>
  <si>
    <t xml:space="preserve"> 120122051541</t>
  </si>
  <si>
    <t>Munkanem összesen (HUF)</t>
  </si>
  <si>
    <t>13</t>
  </si>
  <si>
    <t>Dúcolás, földpartmegtámasztás</t>
  </si>
  <si>
    <t>13-001-1.2.1.1</t>
  </si>
  <si>
    <t>Munkaárok dúcolása és bontása 5,00 m mélységig, 5,00 m szélességig, kétoldali dúcolással, függőleges pallózással, 0,80-2,00 m árokszélesség között, hézagos</t>
  </si>
  <si>
    <t xml:space="preserve"> 130010009466</t>
  </si>
  <si>
    <t>14</t>
  </si>
  <si>
    <t>Víztelenítés</t>
  </si>
  <si>
    <t>14-002-1.1</t>
  </si>
  <si>
    <t>Nyíltvíztartás szívókútjainak készítése, kútgyűrű beépítése 80/75 cm méretű elemekkel</t>
  </si>
  <si>
    <t>m</t>
  </si>
  <si>
    <t xml:space="preserve"> 140020010483</t>
  </si>
  <si>
    <t>14-002-1.2</t>
  </si>
  <si>
    <t>Nyíltvíztartás szívókútjainak készítése, 80 cm átmérőjű szívókutak fenékbetonozása</t>
  </si>
  <si>
    <t xml:space="preserve"> 140020010495</t>
  </si>
  <si>
    <t>14-002-2.1.1</t>
  </si>
  <si>
    <t>Nyíltvíztartásnál helyszínentartás, 0-500 liter/perc teljesítményű szivattyúval</t>
  </si>
  <si>
    <t>óra</t>
  </si>
  <si>
    <t xml:space="preserve"> 140020010505</t>
  </si>
  <si>
    <t>14-002-2.2.1</t>
  </si>
  <si>
    <t>Nyíltvíztartásnál üzemelés, 0-500 liter/perc teljesítményű szivattyúval</t>
  </si>
  <si>
    <t xml:space="preserve"> 140020010534</t>
  </si>
  <si>
    <t>19</t>
  </si>
  <si>
    <t>Költségtérítések</t>
  </si>
  <si>
    <t>19-021-1.1.1</t>
  </si>
  <si>
    <t>Ellenőrző vizsgálatok, talajok tömörségi vizsgálata, radiometriális eljárással</t>
  </si>
  <si>
    <t xml:space="preserve"> 190212244364</t>
  </si>
  <si>
    <t>19-053-99</t>
  </si>
  <si>
    <t>Forgalomterelési terv készítése</t>
  </si>
  <si>
    <t>klt</t>
  </si>
  <si>
    <t>[K]</t>
  </si>
  <si>
    <t>Forgalomterelési terv kiépítése</t>
  </si>
  <si>
    <t>19-010-1.11.9</t>
  </si>
  <si>
    <t>Gázvezeték kitűzése szolgáltató által bejegyzett geodétával</t>
  </si>
  <si>
    <t>Érintett közműszolgáltatók szakfelügyelete</t>
  </si>
  <si>
    <t>19-010-1.21.2</t>
  </si>
  <si>
    <t>Általános teendők befejezés szakaszában, megvalósulási tervdokumentáció elkészítése</t>
  </si>
  <si>
    <t xml:space="preserve"> 190102244314</t>
  </si>
  <si>
    <t>21</t>
  </si>
  <si>
    <t>Irtás, föld- és sziklamunka</t>
  </si>
  <si>
    <t>21-003-2.1.2</t>
  </si>
  <si>
    <t>Közmű feltárása kézi erővel, talajosztály: III.</t>
  </si>
  <si>
    <t>m3</t>
  </si>
  <si>
    <t xml:space="preserve"> 210030014683</t>
  </si>
  <si>
    <t>21-003-6.2.1.1</t>
  </si>
  <si>
    <t>Munkaárok földkiemelése közmű nélküli területen, gépi erővel, kiegészítő kézi munkával, bármely konzisztenciájú, I-IV. oszt. talajban, dúcolt árokból, 5,0 m árokszélességig, 3,0 m mélységig</t>
  </si>
  <si>
    <t xml:space="preserve"> 210030014906</t>
  </si>
  <si>
    <t>21-004-4.1.2-0120125</t>
  </si>
  <si>
    <t>Talajjavító réteg készítése vonalas létesítményeknél, 3,00 m szélességig vagy építményen belül, osztályozatlan kavicsból, Nyers homokos kavics, NHK 0/125 Q-T, Délegyháza</t>
  </si>
  <si>
    <t xml:space="preserve"> 210040015491</t>
  </si>
  <si>
    <t>21-008-2.2.2</t>
  </si>
  <si>
    <t>Tömörítés bármely tömörítési osztályban gépi erővel, kis felületen, tömörségi fok: 90%</t>
  </si>
  <si>
    <t xml:space="preserve"> 210080016234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</si>
  <si>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</si>
  <si>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</si>
  <si>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 xml:space="preserve"> 210030015356</t>
  </si>
  <si>
    <t>21-008-2.3.1</t>
  </si>
  <si>
    <t>Tömörítés bármely tömörítési osztályban gépi erővel, vezeték felett és mellett, tömörségi fok: 85%</t>
  </si>
  <si>
    <t xml:space="preserve"> 210080016251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</si>
  <si>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</si>
  <si>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</si>
  <si>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 xml:space="preserve"> 210030015373</t>
  </si>
  <si>
    <t>21-011-1.2.1</t>
  </si>
  <si>
    <t>Fejtett föld felrakása szállítóeszközre, géppel, talajosztály I-IV.</t>
  </si>
  <si>
    <t xml:space="preserve"> 210110016406</t>
  </si>
  <si>
    <t>21-011-99</t>
  </si>
  <si>
    <t>Kiszoruló föld elszállítása kijelölt lerakóhelyre lerakási illetékkel</t>
  </si>
  <si>
    <t>21-011-11.3</t>
  </si>
  <si>
    <t>Építési törmelék konténeres elszállítása, lerakása, lerakóhelyi díjjal, 5,0 m³-es konténerbe</t>
  </si>
  <si>
    <t xml:space="preserve"> 210110016762</t>
  </si>
  <si>
    <t>31</t>
  </si>
  <si>
    <t>Helyszíni beton és vasbeton munkák</t>
  </si>
  <si>
    <t>31-001-1.2.1-0221001</t>
  </si>
  <si>
    <t>Betonacél helyszíni szerelése  függőleges vagy vízszintes tartószerkezetbe, bordás betonacélból, 4-10 mm átmérő között, FERALPI bordás betonacél, 6 m-es szálban, B500B  10 mm</t>
  </si>
  <si>
    <t>t</t>
  </si>
  <si>
    <t xml:space="preserve"> 310011236845</t>
  </si>
  <si>
    <t>31-001-1.2.2-0221002</t>
  </si>
  <si>
    <t>Betonacél helyszíni szerelése  függőleges vagy vízszintes tartószerkezetbe, bordás betonacélból, 12-20 mm átmérő között, FERALPI bordás betonacél, 6 m-es szálban, B500B  12 mm</t>
  </si>
  <si>
    <t xml:space="preserve"> 310011236891</t>
  </si>
  <si>
    <t>53</t>
  </si>
  <si>
    <t>Közmű csatornaépítés</t>
  </si>
  <si>
    <t>53-001-31.4.4-0131534</t>
  </si>
  <si>
    <t>Egyoldalon tokos műanyag csatornacső beépítése földárokba, gumigyűrűs kötéssel, csőidomok nélkül, 5,00 m hosszú csövekből, külső csőátmérő: 200 mm, PIPELIFE PVC-U tömörfalú tokos csatornacső 200x4,9x5000 mm SN4, KGEM200/5M-EN</t>
  </si>
  <si>
    <t xml:space="preserve"> 530010602225</t>
  </si>
  <si>
    <t>53-001-31.4.3-0131525</t>
  </si>
  <si>
    <t>Egyoldalon tokos műanyag csatornacső beépítése földárokba, gumigyűrűs kötéssel, csőidomok nélkül, 5,00 m hosszú csövekből, külső csőátmérő: 150-160 mm, PIPELIFE PVC-U tömörfalú tokos csatornacső 160x4,0x5000 mm SN4, KGEM160/5M-EN</t>
  </si>
  <si>
    <t xml:space="preserve"> 530010602174</t>
  </si>
  <si>
    <t>53-001-32.1.4-0234329</t>
  </si>
  <si>
    <t>Műanyag, tokos csatornacső idom beépítése földárokba, gumigyűrűs kötéssel, külső csőátmérő: 250 mm-ig, külső csőátmérő: 200 mm, PIPELIFE PVC-U csatorna ágidom 200 mm/160 mm x 45°, KGEA200/160X45P</t>
  </si>
  <si>
    <t>[ÖN] [(bekötés gerinccsatornára)]</t>
  </si>
  <si>
    <t xml:space="preserve"> 530010604523</t>
  </si>
  <si>
    <t>53-001-32.1.4-0234384</t>
  </si>
  <si>
    <t>Műanyag, tokos csatornacső idom beépítése földárokba, gumigyűrűs kötéssel, külső csőátmérő: 250 mm-ig, külső csőátmérő: 200 mm, PIPELIFE PVC-U csatornacső áttoló karmantyú 200 mm, KGU200P</t>
  </si>
  <si>
    <t xml:space="preserve"> 530010604581</t>
  </si>
  <si>
    <t>53-001-32.1.3-0234303</t>
  </si>
  <si>
    <t>Műanyag, tokos csatornacső idom beépítése földárokba, gumigyűrűs kötéssel, külső csőátmérő: 250 mm-ig, külső csőátmérő: 150-160 mm, PIPELIFE PVC-U csatorna ívidom 160 mm x 45°, KGB160X45P</t>
  </si>
  <si>
    <t xml:space="preserve"> 530010603736</t>
  </si>
  <si>
    <t>[ÖN] [(szolgáltatási pont műanyag tisztítónyílás)]</t>
  </si>
  <si>
    <t>53-001-32.1.4-0234246</t>
  </si>
  <si>
    <t>Műanyag, tokos csatornacső idom beépítése földárokba, gumigyűrűs kötéssel, külső csőátmérő: 250 mm-ig, külső csőátmérő: 200 mm, PIPELIFE PVC-U csatorna ágidom 200 mm/160 mm x 87°, KGEA200/160X87</t>
  </si>
  <si>
    <t xml:space="preserve"> 530010604431</t>
  </si>
  <si>
    <t>53-001-32.1.3-0234757</t>
  </si>
  <si>
    <t>Műanyag, tokos csatornacső idom beépítése földárokba, gumigyűrűs kötéssel, külső csőátmérő: 250 mm-ig, külső csőátmérő: 150-160 mm, PIPELIFE PVC-U 3 tokos íves csatorna tisztító 160 mm/200 mm/160 mm, KGET160/200/3TR</t>
  </si>
  <si>
    <t xml:space="preserve"> 530012067364</t>
  </si>
  <si>
    <t>53-001-32.1.3-0234373</t>
  </si>
  <si>
    <t>Műanyag, tokos csatornacső idom beépítése földárokba, gumigyűrűs kötéssel, külső csőátmérő: 250 mm-ig, külső csőátmérő: 150-160 mm, PIPELIFE PVC-U csatorna tokelzáró 160 mm, KGM160P</t>
  </si>
  <si>
    <t xml:space="preserve"> 530010603804</t>
  </si>
  <si>
    <t>53-005-41.3.1.2-0234822</t>
  </si>
  <si>
    <t>Műanyag aknák kiegészítőinek elhelyezése, fedlap elhelyezése keret nélkül, DN 500 méretig, DN 200, PIPELIFE KG PVC fedlap zöldterületi tisztítónyíláshoz 200 mm, KG200PVC-FEDLAP</t>
  </si>
  <si>
    <t xml:space="preserve"> 530052069061</t>
  </si>
  <si>
    <t>53-005-32.1-0235401</t>
  </si>
  <si>
    <t>Műanyag aknafalcső, teleszkópcső vagy szűkítő elhelyezése, DN 200-315 aknafalcső, PIPELIFE PVC-U felszálló cső tisztítónyíláshoz SN2 200 mm/2000 mm, KGGL200/2MS.SN2F</t>
  </si>
  <si>
    <t xml:space="preserve"> 530052944975</t>
  </si>
  <si>
    <t>53-001-32.1.4-0234785</t>
  </si>
  <si>
    <t>Műanyag, tokos csatornacső idom beépítése földárokba, gumigyűrűs kötéssel, külső csőátmérő: 250 mm-ig, külső csőátmérő: 200 mm, PIPELIFE PVC-U csatorna aknabekötő idom 200 mm, KGFP200/P</t>
  </si>
  <si>
    <t xml:space="preserve"> 530012941176</t>
  </si>
  <si>
    <t>53-007-5.3-0645256</t>
  </si>
  <si>
    <t>Kör alakú öntöttvas aknafedlap és fedlapkeret elhelyezése, cementhabarcs rögzítéssel, nehéz (D 400, E 600, F 900 terhelési osztály) kivitel, LEIER AF ÖV 600 400 KN, öntöttvas nehéz aknafedlap , Cikkszám: HUTX1194</t>
  </si>
  <si>
    <t xml:space="preserve"> 530072069246</t>
  </si>
  <si>
    <t>53-005-1.2.2.1-0645110</t>
  </si>
  <si>
    <t>Beton akna-fenékelem elhelyezése, gumigyűrűs illesztéssel, beépített csatlakozó elemek nélkül, belső csőátmérő: 100 cm, 75 cm magasságig, LEIER AFE 100/50 L/G K beton akna-fenékelem, gumigyűrűs illesztésű, künettel, V1-T1-A1, CEM 2/A-V 32,5 S, Cikkszám: HUTJS1200</t>
  </si>
  <si>
    <t xml:space="preserve"> 530050614516</t>
  </si>
  <si>
    <t>53-005-6.1.2-0645212</t>
  </si>
  <si>
    <t>Vasbeton aknamagasító elem elhelyezése, gumigyűrűs illesztéssel, 100 cm belső átmérővel,elemek magassága: 90-120 cm között, LEIER AGY 100/100/12 L/G+H aknagyűrű gumigyűrűs tömítéssel, hágcsóvassal, V1-T1-A1, CEM 2/A-V 32,5 S, Cikkszám: HUTJS1154</t>
  </si>
  <si>
    <t xml:space="preserve"> 530052727504</t>
  </si>
  <si>
    <t>53-005-6.1.1-0645211</t>
  </si>
  <si>
    <t>Vasbeton aknamagasító elem elhelyezése, gumigyűrűs illesztéssel, 80-100 cm belső átmérővel, elemek magassága: 25-75 cm között, LEIER AGY 100/75/12 L/G+H aknagyűrű gumigyűrűs tömítéssel, hágcsóvassal, V1-T1-A1, CEM 2/A-V 32,5 S, Cikkszám: HUTJS1153</t>
  </si>
  <si>
    <t xml:space="preserve"> 530052727441</t>
  </si>
  <si>
    <t>53-005-6.1.1-0645210</t>
  </si>
  <si>
    <t>Vasbeton aknamagasító elem elhelyezése, gumigyűrűs illesztéssel, 80-100 cm belső átmérővel, elemek magassága: 25-75 cm között, LEIER AGY 100/50/12 L/G+H aknagyűrű gumigyűrűs tömítéssel, hágcsóvassal, V1-T1-A1, CEM 2/A-V 32,5 S, Cikkszám: HUTJS1152</t>
  </si>
  <si>
    <t xml:space="preserve"> 530052727436</t>
  </si>
  <si>
    <t>53-005-6.1.1-0645209</t>
  </si>
  <si>
    <t>Vasbeton aknamagasító elem elhelyezése, gumigyűrűs illesztéssel, 80-100 cm belső átmérővel, elemek magassága: 25-75 cm között, LEIER AGY 100/25/12 L/G+H aknagyűrű gumigyűrűs tömítéssel, hágcsóvassal, V1-T1-A1, CEM 2/A-V 32,5 S, Cikkszám: HUTJS1151</t>
  </si>
  <si>
    <t xml:space="preserve"> 530052727424</t>
  </si>
  <si>
    <t>53-005-9.1.2.2-0644081</t>
  </si>
  <si>
    <t>Beton aknaszűkítő elhelyezése, egyesített szűkítő elem, gumigyűrűs illesztéssel, belső átmérő alul 100 cm, felül 62,5 cm, LEIER ASZ EU 100/62,5/60 L/G+H  akna-szűkítőelem, gumigyűrűs illesztéssel, hágcsóvassal, V1-T1-A1, CEM 2/A-V 32,5 S, Cikkszám: HUTJS1886</t>
  </si>
  <si>
    <t xml:space="preserve"> 530050615155</t>
  </si>
  <si>
    <t>53-005-4-0645123</t>
  </si>
  <si>
    <t>Gyárilag beépített PVC csatlakozó elem többletár, LEIER CSE 200 KG beépített PVC csatlakozó elem (többletár), Cikkszám: HUTX1594</t>
  </si>
  <si>
    <t xml:space="preserve"> 530050614625</t>
  </si>
  <si>
    <t>53-005-4-0645122</t>
  </si>
  <si>
    <t>Gyárilag beépített PVC csatlakozó elem többletár, LEIER CSE 150 KG beépített PVC csatlakozó elem (többletár), Cikkszám: HUTX2095</t>
  </si>
  <si>
    <t xml:space="preserve"> 530050614613</t>
  </si>
  <si>
    <t>53-005-10.1-0645260</t>
  </si>
  <si>
    <t>Beton szintemelő gyűrűk elhelyezése, cementhabarcsos illesztéssel, belső csőátmérő: 50-62,5 cm között, LEIER SZGY 62,5/5 L szintbeállító gyűrű , Cikkszám: HUTPS1816</t>
  </si>
  <si>
    <t xml:space="preserve"> 530050615206</t>
  </si>
  <si>
    <t>53-005-10.1-0645261</t>
  </si>
  <si>
    <t>Beton szintemelő gyűrűk elhelyezése, cementhabarcsos illesztéssel, belső csőátmérő: 50-62,5 cm között, LEIER SZGY 62,5/10 L szintbeállító gyűrű , Cikkszám: HUTPS1817</t>
  </si>
  <si>
    <t xml:space="preserve"> 530050615211</t>
  </si>
  <si>
    <t>53-007-99</t>
  </si>
  <si>
    <t>Gumigyűrű elhelyezése</t>
  </si>
  <si>
    <t>53-009-1.1</t>
  </si>
  <si>
    <t>Vízzárósági vizsgálat elfalazással, csatorna belmérete: 30 cm</t>
  </si>
  <si>
    <t xml:space="preserve"> 530090619351</t>
  </si>
  <si>
    <t>53-006-2.1</t>
  </si>
  <si>
    <t>Külső-belső mintadeszkázat készítése típusaknához és aknajellegű műtárgyakhoz, sík felülettel</t>
  </si>
  <si>
    <t xml:space="preserve"> 530060617920</t>
  </si>
  <si>
    <t>53-006-1.2-0012010</t>
  </si>
  <si>
    <t>Akna vagy akna jellegű műtárgy építése, monolit vasbetonból vagy betonból, alap- vagy szerelőbeton készítése, C8/10 - XN(H) földnedves kavicsbeton keverék CEM 32,5 pc. D↓max = 16 mm, m = 6,2 finomsági modulussal</t>
  </si>
  <si>
    <t xml:space="preserve"> 530060617903</t>
  </si>
  <si>
    <t>53-006-1.1-0231740</t>
  </si>
  <si>
    <t>Akna vagy akna jellegű műtárgy építése, monolit vasbetonból vagy betonból, akna- vagy műtárgybeton készítése, C30/37 - XC1 kissé képlékeny kavicsbeton keverék CEM 42,5 pc. D↓max = 32 mm, m = 6,2 finomsági modulussal</t>
  </si>
  <si>
    <t>53-001-31.1.7-0131551</t>
  </si>
  <si>
    <t>Egyoldalon tokos műanyag csatornacső beépítése földárokba, gumigyűrűs kötéssel, csőidomok nélkül, 1,00 m hosszú csövekből, külső csőátmérő: 400 mm, PIPELIFE PVC-U tömörfalú tokos csatornacső 400x9,8x1000 mm SN4, KGEM400/1M</t>
  </si>
  <si>
    <t>[ÖN] [(tolózárakna csőzsomp)]</t>
  </si>
  <si>
    <t xml:space="preserve"> 530010601254</t>
  </si>
  <si>
    <t>53-001-32.2.2-0234399</t>
  </si>
  <si>
    <t>Műanyag, tokos csatornacső idom beépítése földárokba, gumigyűrűs kötéssel, külső csőátmérő: 250 mm felett, külső csőátmérő: 400 mm, PIPELIFE PVC-U csatorna csővégelzáró könnyített 400 mm, KGK400</t>
  </si>
  <si>
    <t xml:space="preserve"> 530010606782</t>
  </si>
  <si>
    <t>53-007-1-1620020</t>
  </si>
  <si>
    <t>Aknahágcsó beépítése műanyag bevonatú alumínium vagy köracélból, LEIER akna hágcsó (műanyag bevonattal) Hvz 110, vízzáró cementhabarcs</t>
  </si>
  <si>
    <t>[ÖN] [(tolózárakna)]</t>
  </si>
  <si>
    <t xml:space="preserve"> 530072069091</t>
  </si>
  <si>
    <t>53-007-6-0158236</t>
  </si>
  <si>
    <t>Négyzet alakú öntöttvas aknafedlap és fedlapkeret elhelyezése, cementhabarcs rögzítéssel, NORFOND GGG szögletes csuklós, zárható fedlap kerettel, fedőfestéssel TI4S 060 060AV 600x600, D400 terhelési osztály, magasság 100 mm Csz: NC060DTI</t>
  </si>
  <si>
    <t xml:space="preserve"> 530071692302</t>
  </si>
  <si>
    <t>53-008-2.3.1-0620020</t>
  </si>
  <si>
    <t>Vakolat készítése csatornaszelvényben és aknában, cementhabarcsból, vízzáró kivitelben, két rétegben, 7,5 + 7,5 mm vastagságban, Hvz 110, vízzáró cementhabarcs</t>
  </si>
  <si>
    <t xml:space="preserve"> 530080619325</t>
  </si>
  <si>
    <t>53-005-31.3-0234728</t>
  </si>
  <si>
    <t>Műanyag fenékelem elhelyezése behelyezett gumigyűrűvel, DN 400, PIPELIFE PVC-U csatorna elágazós tisztító nyíláshoz 45° fenékelem 400 mm/200 mm/200 mm, KGAL400/200/200P</t>
  </si>
  <si>
    <t xml:space="preserve"> 530052068962</t>
  </si>
  <si>
    <t>53-005-32.2-0235421</t>
  </si>
  <si>
    <t>Műanyag aknafalcső, teleszkópcső vagy szűkítő elhelyezése, DN 400 aknafalcső, PIPELIFE PVC-U felszálló cső tisztítónyíláshoz SN2 400 mm/2000 mm, KGGL400/2MS.SN2F</t>
  </si>
  <si>
    <t xml:space="preserve"> 530052945050</t>
  </si>
  <si>
    <t>53-001-32.2.2-0234386</t>
  </si>
  <si>
    <t>Műanyag, tokos csatornacső idom beépítése földárokba, gumigyűrűs kötéssel, külső csőátmérő: 250 mm felett, külső csőátmérő: 400 mm, PIPELIFE PVC-U csatornacső áttoló karmantyú 400 mm, KGU-400</t>
  </si>
  <si>
    <t xml:space="preserve"> 530010606770</t>
  </si>
  <si>
    <t>53-007-5.3-0234955</t>
  </si>
  <si>
    <t>Kör alakú öntöttvas aknafedlap és fedlapkeret elhelyezése, cementhabarcs rögzítéssel, nehéz (D 400, E 600, F 900 terhelési osztály) kivitel, PIPELIFE nehéz fedlap kerettel 400 mm, OV400F.40T</t>
  </si>
  <si>
    <t xml:space="preserve"> 530072945591</t>
  </si>
  <si>
    <t>54</t>
  </si>
  <si>
    <t>Közmű csővezetékek és szerelvények szerelése</t>
  </si>
  <si>
    <t>54-011-5</t>
  </si>
  <si>
    <t>Nyomvonaljelző fektetése, 20 cm széles sárga műanyag szalagból, műanyag csövek fölé</t>
  </si>
  <si>
    <t xml:space="preserve"> 540110657645</t>
  </si>
  <si>
    <t>54-005-5.3-0110172</t>
  </si>
  <si>
    <t>PP, PE, KPE nyomócső szerelése, földárokban, hegesztett kötésekkel, idomok nélkül, csőátmérő: 110 mm, PIPELIFE PE100 ivóvíz nyomócső 110x6,6 mm 10bar (C=1,25), 100VSDR17110EN100K</t>
  </si>
  <si>
    <t xml:space="preserve"> 540052947452</t>
  </si>
  <si>
    <t>54-005-5.5-0110248</t>
  </si>
  <si>
    <t>PP, PE, KPE nyomócső szerelése, földárokban, hegesztett kötésekkel, idomok nélkül, csőátmérő: 140-160 mm között, PIPELIFE PE csatornacső 160x9,1 mm 7,5bar (C=1,25), 80CSDR17616012B</t>
  </si>
  <si>
    <t>[ÖN] [(védőcső)]</t>
  </si>
  <si>
    <t xml:space="preserve"> 540052947624</t>
  </si>
  <si>
    <t>54-007-3.2.2</t>
  </si>
  <si>
    <t>Védőcső lezárása gumiharang felszerelésével, méret: DN 80-125 (vezeték)/DN 250 (védőcső)</t>
  </si>
  <si>
    <t xml:space="preserve"> 540070654452</t>
  </si>
  <si>
    <t>54-007-4.1</t>
  </si>
  <si>
    <t>Vezetékcső védőcsőbe húzása (többletidő a csőfektetési tételekre), DN 300 méretig</t>
  </si>
  <si>
    <t xml:space="preserve"> 540070654515</t>
  </si>
  <si>
    <t>54-011-1.1-0921501</t>
  </si>
  <si>
    <t>Csőtartó beépítése fix vagy csúszó kivitelben, csőtartó tömege: 2 kg/db-ig, Fix csőtartótámasz 2,00 kg/db-ig</t>
  </si>
  <si>
    <t>kg</t>
  </si>
  <si>
    <t xml:space="preserve"> 540110657381</t>
  </si>
  <si>
    <t>54-005-6.3-0246509</t>
  </si>
  <si>
    <t>PP, PE, KPE nyomócső idom szerelése, földárokban, hegesztett kötésekkel, csőátmérő: 110 mm, PIPELIFE PE elektrofúziós karmantyú PE100 SDR11 110 mm, K110PE100SDR11</t>
  </si>
  <si>
    <t xml:space="preserve"> 540052950685</t>
  </si>
  <si>
    <t>54-005-6.3-0246547</t>
  </si>
  <si>
    <t>PP, PE, KPE nyomócső idom szerelése, földárokban, hegesztett kötésekkel, csőátmérő: 110 mm, PIPELIFE PE elektrofúziós könyök 110 x 45° SDR11, W11045100SDR11</t>
  </si>
  <si>
    <t xml:space="preserve"> 540052950690</t>
  </si>
  <si>
    <t>54-005-6.3-0210612</t>
  </si>
  <si>
    <t>PP, PE, KPE nyomócső idom szerelése, földárokban, hegesztett kötésekkel, csőátmérő: 110 mm, WAVIN PE csatlakozó idom tompa hegesztéshez PE 100 SDR 17/17,6 PN 10 30° könyök 110 mm, BPF311017</t>
  </si>
  <si>
    <t xml:space="preserve"> 540052322465</t>
  </si>
  <si>
    <t>54-005-6.3-0247112</t>
  </si>
  <si>
    <t>PP, PE, KPE nyomócső idom szerelése, földárokban, hegesztett kötésekkel, csőátmérő: 110 mm, PIPELIFE PE sima végű hosszított peremes toldat 110 mm SDR17, PEPETOH110SDR17</t>
  </si>
  <si>
    <t xml:space="preserve"> 540052950971</t>
  </si>
  <si>
    <t>54-021-1.1.4.1-0222712</t>
  </si>
  <si>
    <t>Aszfaltbevonatú gömbgrafitos, karimás idomok szerelése tetszőleges csőrendszerekhez (azbeszt, öntöttvas, acél, PE, PVC), földárokban, PN 10-16, DN 200 méretig, DN 100, TT, F, T, FFR, N idom, PIPELIFE gömbgrafitos öntvény kétkarimás talpas könyök, 100 mm, N100GGG</t>
  </si>
  <si>
    <t xml:space="preserve"> 540213745854</t>
  </si>
  <si>
    <t>54-021-1.1.4.1-0222543</t>
  </si>
  <si>
    <t>Aszfaltbevonatú gömbgrafitos, karimás idomok szerelése tetszőleges csőrendszerekhez (azbeszt, öntöttvas, acél, PE, PVC), földárokban, PN 10-16, DN 200 méretig, DN 100, TT, F, T, FFR, N idom, PIPELIFE gömbgrafitos öntvény karimás T-idom, 100 x 100 mm, T100/100GGG</t>
  </si>
  <si>
    <t xml:space="preserve"> 540213745842</t>
  </si>
  <si>
    <t>54-021-1.1.4.2-0144134</t>
  </si>
  <si>
    <t>Aszfaltbevonatú gömbgrafitos, karimás idomok szerelése tetszőleges csőrendszerekhez (azbeszt, öntöttvas, acél, PE, PVC), földárokban, PN 10-16, DN 200 méretig, DN 100, X, Q, FFK, FF idom, L. Frischhut GGG FF kétkarimás kötőidom, NÁ 100/ 300 mm, epoxigyanta külső-belső bevonattal, PN 10-16 Cikkszám: FF100300</t>
  </si>
  <si>
    <t xml:space="preserve"> 540210668086</t>
  </si>
  <si>
    <t>54-021-1.1.4.2-0144142</t>
  </si>
  <si>
    <t>Aszfaltbevonatú gömbgrafitos, karimás idomok szerelése tetszőleges csőrendszerekhez (azbeszt, öntöttvas, acél, PE, PVC), földárokban, PN 10-16, DN 200 méretig, DN 100, X, Q, FFK, FF idom, L. Frischhut GGG FF kétkarimás kötőidom, NÁ 100/ 600 mm, epoxigyanta külső-belső bevonattal, PN 10-16 Cikkszám: FF100600</t>
  </si>
  <si>
    <t xml:space="preserve"> 540210668142</t>
  </si>
  <si>
    <t>54-006-1.2.2-0120394</t>
  </si>
  <si>
    <t>Karimás, tokos vagy hegeszthető elzáró és szabályozó szerelvények elhelyezése, ellenkarimák és kötések nélkül, tolózár DN 100-125 között, MVV-ISG GTE gumiékzárású tolózár, öntöttvas, oválisházú F5, PN 16 DN 100</t>
  </si>
  <si>
    <t xml:space="preserve"> 540060651685</t>
  </si>
  <si>
    <t>54-006-4.2.2</t>
  </si>
  <si>
    <t>Szerelvények kiegészítő elemei beépítési készlet felszerelése, DN 100</t>
  </si>
  <si>
    <t xml:space="preserve"> 540063852696</t>
  </si>
  <si>
    <t>54-006-4.4-0158201</t>
  </si>
  <si>
    <t>Szerelvények kiegészítő elemei tolózárszekrény, NORFOND GGG kerek tolózárszekrény, fedőfestéssel MTC RV d90, magasság 200 mm Cikkszám: NA009K</t>
  </si>
  <si>
    <t xml:space="preserve"> 540061696094</t>
  </si>
  <si>
    <t>54-005-4.2-0230512</t>
  </si>
  <si>
    <t>KM nyomócsőidom szerelése, földárokban, tokos, gumigyűrűs kötésekkel, csőátmérő: DN 100, PIPELIFE PVC KM áttoló karmantyú 110 mm, U-KS110-10BS</t>
  </si>
  <si>
    <t xml:space="preserve"> 540050643874</t>
  </si>
  <si>
    <t>54-009-2.3</t>
  </si>
  <si>
    <t>Karima felszerelése, laza karima kötőgyűrűs csatlakozáshoz, DN 100 méretig, MSZ 2953 PN 10 DN 100</t>
  </si>
  <si>
    <t>54-006-4.3.1.3</t>
  </si>
  <si>
    <t>Szerelvények kiegészítő elemei állítható kivitelű, szerelési közdarab, kadmiumozott kötőelemekkel, állító csavarokkal, helyszínen szerelve, DN 400 méretig, DN 100</t>
  </si>
  <si>
    <t xml:space="preserve"> 540062437683</t>
  </si>
  <si>
    <t>54-021-2.1.4-0144651</t>
  </si>
  <si>
    <t>Öntöttvas flexibilis idomok szerelése, (epoxibázisú szinterbevonatú, korrózióálló acélcsavarzattal), földárokban, tetszőleges csőrendszerekhez, PN 10 - 16, DN 200 méretig, DN 100, L. Frischhut GGG E-Mega-Flex karimás  tokos kötőidom, epoxigyanta külső-belső bevonattal NÁ 100/107-133 mm külső átmérőjű csövekhez, PN 10-16 Csz: EMEGA100</t>
  </si>
  <si>
    <t xml:space="preserve"> 540210671225</t>
  </si>
  <si>
    <t>54-016-8.1</t>
  </si>
  <si>
    <t>Csővezetékek tisztítása szivacsos mosatással, DN 200 méretig</t>
  </si>
  <si>
    <t xml:space="preserve"> 540160667274</t>
  </si>
  <si>
    <t>54-016-7.1</t>
  </si>
  <si>
    <t>Csővezetékek fertőtlenítése, DN 200 méretig</t>
  </si>
  <si>
    <t xml:space="preserve"> 540160667250</t>
  </si>
  <si>
    <t>54-016-6.1</t>
  </si>
  <si>
    <t>Fűtési és vízvezeték szakaszos és hálózati nyomáspróbája vízzel, 200 mm külső Ø-ig</t>
  </si>
  <si>
    <t xml:space="preserve"> 540160667233</t>
  </si>
  <si>
    <t>61</t>
  </si>
  <si>
    <t>Útburkolat alap és makadámburkolat készítése</t>
  </si>
  <si>
    <t>61-001-2.2</t>
  </si>
  <si>
    <t>Útalapbeton, valamint hidraulikus kötőanyaggal vagy bitumennel stabilizált rétegek bontása, géppel, hidraulikus bontófejjel</t>
  </si>
  <si>
    <t xml:space="preserve"> 610010674731</t>
  </si>
  <si>
    <t>61-003-2.3-0710010</t>
  </si>
  <si>
    <t>Telepen kevert hidraulikus vagy vegyes kötőanyagú stabilizált réteg készítése, 2,00 m sávszélességig, CKt-2 vagy CTt-2 jelű keverékből, CKt-T2 jelű, cement kötőanyagú homokos kavics, Gy-R40 (70/100) bitumenemulzió (új név: C 40 B1)</t>
  </si>
  <si>
    <t xml:space="preserve"> 610030675194</t>
  </si>
  <si>
    <t>63</t>
  </si>
  <si>
    <t>Bitumenes alap és makadámburkolat készítése</t>
  </si>
  <si>
    <t>63-001-99</t>
  </si>
  <si>
    <t>Aszfalt burkolatok vágása</t>
  </si>
  <si>
    <t>63-001-2.2</t>
  </si>
  <si>
    <t>Zúzalékos aszfaltszőnyegek, aszfaltbetonok és öntött aszfaltok bontása, kötőréteggel együtt, géppel, hidraulikus bontófejjel</t>
  </si>
  <si>
    <t xml:space="preserve"> 630010690180</t>
  </si>
  <si>
    <t>63-102-1.1.2.2-0750005</t>
  </si>
  <si>
    <t>Fő- és mellékutak bitumenes burkolatának készítése, hengerelt aszfalt alapréteg készítése (AC), a meglévő alap felületének előzetes letakarításával, bitumenemulziós alápermetezéssel, 4 méter szélességig, AC 22 alap, aszfaltkeverékből, 70-120 mm vastagságban terítve, Alapréteg AC22 alap 35/50, AC22 alap 50/70 típusú bitumennel, N igénybevételi kat. alapréteg zúzott kővel, homokos kaviccsal, homokkal</t>
  </si>
  <si>
    <t xml:space="preserve"> 631022331604</t>
  </si>
  <si>
    <t>63-102-1.31.2.3-0750206</t>
  </si>
  <si>
    <t>Fő- és mellékutak bitumenes burkolatának készítése, hengerelt aszfalt kopóréteg készítése (AC), az alatta lévő réteg felületének előzetes letakarításával és bitumenes permetezéssel, 4 m szélességig, AC 11 kopó aszfaltkeverékből, 35-55 mm vastagságban terítve, Kopóréteg AC11 kopó 50/70, AC11 kopó 70/100 típusú bitumennel, N igénybevételi kat. útszakaszok kopórétege, homokkal, zúzalékkal</t>
  </si>
  <si>
    <t xml:space="preserve"> 631022332565</t>
  </si>
  <si>
    <t>82</t>
  </si>
  <si>
    <t>Épületgépészeti szerelvények és berendezések szerelése</t>
  </si>
  <si>
    <t>82-021-11.2-0220313</t>
  </si>
  <si>
    <t>Föld feletti tűzcsap elhelyezése és szerelése DN 100, BUKSI Standard földfeletti tűzcsap, PN 16, MSZ 9771/2, DN 100/1500 mm csőtakarással Cikkszám: HID1001500S</t>
  </si>
  <si>
    <t xml:space="preserve"> 820211029484</t>
  </si>
  <si>
    <t>Összesen (HUF)</t>
  </si>
  <si>
    <t>Költségvetés főösszesítő</t>
  </si>
  <si>
    <t>1 Építmény közvetlen költségei</t>
  </si>
  <si>
    <t>2.1 ÁFA vetítési alap</t>
  </si>
  <si>
    <t>2.2 ÁFA</t>
  </si>
  <si>
    <t>3 A munka ára (HUF)</t>
  </si>
  <si>
    <t>A költségvetés képletezését Ajánlatkérő kéri ellenőrizni!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</si>
</sst>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1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10" fontId="2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47.28125" style="0" customWidth="1"/>
    <col min="2" max="2" width="11.8515625" style="0" customWidth="1"/>
    <col min="3" max="4" width="15.421875" style="0" customWidth="1"/>
  </cols>
  <sheetData>
    <row r="1" spans="1:5" ht="27" customHeight="1">
      <c r="A1" s="13" t="s">
        <v>333</v>
      </c>
      <c r="B1" s="14"/>
      <c r="C1" s="14"/>
      <c r="D1" s="14"/>
      <c r="E1" s="14"/>
    </row>
    <row r="3" spans="1:4" ht="18.75">
      <c r="A3" s="12" t="s">
        <v>328</v>
      </c>
      <c r="B3" s="12"/>
      <c r="C3" s="12"/>
      <c r="D3" s="12"/>
    </row>
    <row r="4" spans="1:4" ht="12.75">
      <c r="A4" s="1" t="s">
        <v>1</v>
      </c>
      <c r="B4" s="2"/>
      <c r="C4" s="2" t="s">
        <v>2</v>
      </c>
      <c r="D4" s="2" t="s">
        <v>3</v>
      </c>
    </row>
    <row r="5" spans="1:4" ht="12.75">
      <c r="A5" s="3" t="s">
        <v>329</v>
      </c>
      <c r="C5" s="4">
        <f>'Munkanem összesítő'!C13</f>
        <v>0</v>
      </c>
      <c r="D5" s="4">
        <f>'Munkanem összesítő'!D13</f>
        <v>0</v>
      </c>
    </row>
    <row r="6" spans="1:4" ht="12.75">
      <c r="A6" s="3" t="s">
        <v>330</v>
      </c>
      <c r="C6" s="11">
        <f>ROUND(C5+D5,0)</f>
        <v>0</v>
      </c>
      <c r="D6" s="11"/>
    </row>
    <row r="7" spans="1:4" ht="12.75">
      <c r="A7" s="3" t="s">
        <v>331</v>
      </c>
      <c r="B7" s="9">
        <v>0</v>
      </c>
      <c r="C7" s="11">
        <f>ROUND(C6*B7,0)</f>
        <v>0</v>
      </c>
      <c r="D7" s="11"/>
    </row>
    <row r="8" spans="1:4" s="7" customFormat="1" ht="14.25">
      <c r="A8" s="7" t="s">
        <v>332</v>
      </c>
      <c r="C8" s="10">
        <f>ROUND(C7+C6,0)</f>
        <v>0</v>
      </c>
      <c r="D8" s="10"/>
    </row>
  </sheetData>
  <sheetProtection/>
  <mergeCells count="5">
    <mergeCell ref="C8:D8"/>
    <mergeCell ref="C7:D7"/>
    <mergeCell ref="C6:D6"/>
    <mergeCell ref="A3:D3"/>
    <mergeCell ref="A1:E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25.5">
      <c r="A2" s="3">
        <v>1</v>
      </c>
      <c r="B2" s="4" t="s">
        <v>228</v>
      </c>
      <c r="C2" s="3" t="s">
        <v>229</v>
      </c>
      <c r="D2" s="4">
        <v>400</v>
      </c>
      <c r="E2" s="3" t="s">
        <v>45</v>
      </c>
      <c r="F2" s="3">
        <v>0.03</v>
      </c>
      <c r="G2" s="3"/>
      <c r="H2" s="3"/>
      <c r="I2" s="4">
        <f aca="true" t="shared" si="0" ref="I2:I26">ROUND(G2*D2,0)</f>
        <v>0</v>
      </c>
      <c r="J2" s="4">
        <f aca="true" t="shared" si="1" ref="J2:J26">ROUND(H2*D2,0)</f>
        <v>0</v>
      </c>
      <c r="K2" s="5" t="s">
        <v>20</v>
      </c>
      <c r="L2" s="6" t="s">
        <v>230</v>
      </c>
    </row>
    <row r="3" spans="1:12" ht="63.75">
      <c r="A3" s="3">
        <v>2</v>
      </c>
      <c r="B3" s="4" t="s">
        <v>231</v>
      </c>
      <c r="C3" s="3" t="s">
        <v>232</v>
      </c>
      <c r="D3" s="4">
        <v>555</v>
      </c>
      <c r="E3" s="3" t="s">
        <v>45</v>
      </c>
      <c r="F3" s="3">
        <v>0.2</v>
      </c>
      <c r="G3" s="3"/>
      <c r="H3" s="3"/>
      <c r="I3" s="4">
        <f t="shared" si="0"/>
        <v>0</v>
      </c>
      <c r="J3" s="4">
        <f t="shared" si="1"/>
        <v>0</v>
      </c>
      <c r="K3" s="5" t="s">
        <v>20</v>
      </c>
      <c r="L3" s="6" t="s">
        <v>233</v>
      </c>
    </row>
    <row r="4" spans="1:12" ht="63.75">
      <c r="A4" s="3">
        <v>3</v>
      </c>
      <c r="B4" s="4" t="s">
        <v>234</v>
      </c>
      <c r="C4" s="3" t="s">
        <v>235</v>
      </c>
      <c r="D4" s="4">
        <v>18</v>
      </c>
      <c r="E4" s="3" t="s">
        <v>45</v>
      </c>
      <c r="F4" s="3">
        <v>0.38</v>
      </c>
      <c r="G4" s="3"/>
      <c r="H4" s="3"/>
      <c r="I4" s="4">
        <f t="shared" si="0"/>
        <v>0</v>
      </c>
      <c r="J4" s="4">
        <f t="shared" si="1"/>
        <v>0</v>
      </c>
      <c r="K4" s="5" t="s">
        <v>236</v>
      </c>
      <c r="L4" s="6" t="s">
        <v>237</v>
      </c>
    </row>
    <row r="5" spans="1:12" ht="25.5">
      <c r="A5" s="3">
        <v>4</v>
      </c>
      <c r="B5" s="4" t="s">
        <v>238</v>
      </c>
      <c r="C5" s="3" t="s">
        <v>239</v>
      </c>
      <c r="D5" s="4">
        <v>4</v>
      </c>
      <c r="E5" s="3" t="s">
        <v>27</v>
      </c>
      <c r="F5" s="3">
        <v>1.42</v>
      </c>
      <c r="G5" s="3"/>
      <c r="H5" s="3"/>
      <c r="I5" s="4">
        <f t="shared" si="0"/>
        <v>0</v>
      </c>
      <c r="J5" s="4">
        <f t="shared" si="1"/>
        <v>0</v>
      </c>
      <c r="K5" s="5" t="s">
        <v>20</v>
      </c>
      <c r="L5" s="6" t="s">
        <v>240</v>
      </c>
    </row>
    <row r="6" spans="1:12" ht="25.5">
      <c r="A6" s="3">
        <v>5</v>
      </c>
      <c r="B6" s="4" t="s">
        <v>241</v>
      </c>
      <c r="C6" s="3" t="s">
        <v>242</v>
      </c>
      <c r="D6" s="4">
        <v>18</v>
      </c>
      <c r="E6" s="3" t="s">
        <v>45</v>
      </c>
      <c r="F6" s="3">
        <v>0.4</v>
      </c>
      <c r="G6" s="3"/>
      <c r="H6" s="3"/>
      <c r="I6" s="4">
        <f t="shared" si="0"/>
        <v>0</v>
      </c>
      <c r="J6" s="4">
        <f t="shared" si="1"/>
        <v>0</v>
      </c>
      <c r="K6" s="5" t="s">
        <v>20</v>
      </c>
      <c r="L6" s="6" t="s">
        <v>243</v>
      </c>
    </row>
    <row r="7" spans="1:12" ht="38.25">
      <c r="A7" s="3">
        <v>6</v>
      </c>
      <c r="B7" s="4" t="s">
        <v>244</v>
      </c>
      <c r="C7" s="3" t="s">
        <v>245</v>
      </c>
      <c r="D7" s="4">
        <v>36</v>
      </c>
      <c r="E7" s="3" t="s">
        <v>246</v>
      </c>
      <c r="F7" s="3">
        <v>0.2</v>
      </c>
      <c r="G7" s="3"/>
      <c r="H7" s="3"/>
      <c r="I7" s="4">
        <f t="shared" si="0"/>
        <v>0</v>
      </c>
      <c r="J7" s="4">
        <f t="shared" si="1"/>
        <v>0</v>
      </c>
      <c r="K7" s="5" t="s">
        <v>20</v>
      </c>
      <c r="L7" s="6" t="s">
        <v>247</v>
      </c>
    </row>
    <row r="8" spans="1:12" ht="63.75">
      <c r="A8" s="3">
        <v>7</v>
      </c>
      <c r="B8" s="4" t="s">
        <v>248</v>
      </c>
      <c r="C8" s="3" t="s">
        <v>249</v>
      </c>
      <c r="D8" s="4">
        <v>14</v>
      </c>
      <c r="E8" s="3" t="s">
        <v>27</v>
      </c>
      <c r="F8" s="3">
        <v>1.7</v>
      </c>
      <c r="G8" s="3"/>
      <c r="H8" s="3"/>
      <c r="I8" s="4">
        <f t="shared" si="0"/>
        <v>0</v>
      </c>
      <c r="J8" s="4">
        <f t="shared" si="1"/>
        <v>0</v>
      </c>
      <c r="K8" s="5" t="s">
        <v>20</v>
      </c>
      <c r="L8" s="6" t="s">
        <v>250</v>
      </c>
    </row>
    <row r="9" spans="1:12" ht="51">
      <c r="A9" s="3">
        <v>8</v>
      </c>
      <c r="B9" s="4" t="s">
        <v>251</v>
      </c>
      <c r="C9" s="3" t="s">
        <v>252</v>
      </c>
      <c r="D9" s="4">
        <v>2</v>
      </c>
      <c r="E9" s="3" t="s">
        <v>27</v>
      </c>
      <c r="F9" s="3">
        <v>1.7</v>
      </c>
      <c r="G9" s="3"/>
      <c r="H9" s="3"/>
      <c r="I9" s="4">
        <f t="shared" si="0"/>
        <v>0</v>
      </c>
      <c r="J9" s="4">
        <f t="shared" si="1"/>
        <v>0</v>
      </c>
      <c r="K9" s="5" t="s">
        <v>20</v>
      </c>
      <c r="L9" s="6" t="s">
        <v>253</v>
      </c>
    </row>
    <row r="10" spans="1:12" ht="63.75">
      <c r="A10" s="3">
        <v>9</v>
      </c>
      <c r="B10" s="4" t="s">
        <v>254</v>
      </c>
      <c r="C10" s="3" t="s">
        <v>255</v>
      </c>
      <c r="D10" s="4">
        <v>2</v>
      </c>
      <c r="E10" s="3" t="s">
        <v>27</v>
      </c>
      <c r="F10" s="3">
        <v>1.7</v>
      </c>
      <c r="G10" s="3"/>
      <c r="H10" s="3"/>
      <c r="I10" s="4">
        <f t="shared" si="0"/>
        <v>0</v>
      </c>
      <c r="J10" s="4">
        <f t="shared" si="1"/>
        <v>0</v>
      </c>
      <c r="K10" s="5" t="s">
        <v>20</v>
      </c>
      <c r="L10" s="6" t="s">
        <v>256</v>
      </c>
    </row>
    <row r="11" spans="1:12" ht="63.75">
      <c r="A11" s="3">
        <v>10</v>
      </c>
      <c r="B11" s="4" t="s">
        <v>257</v>
      </c>
      <c r="C11" s="3" t="s">
        <v>258</v>
      </c>
      <c r="D11" s="4">
        <v>16</v>
      </c>
      <c r="E11" s="3" t="s">
        <v>27</v>
      </c>
      <c r="F11" s="3">
        <v>1.7</v>
      </c>
      <c r="G11" s="3"/>
      <c r="H11" s="3"/>
      <c r="I11" s="4">
        <f t="shared" si="0"/>
        <v>0</v>
      </c>
      <c r="J11" s="4">
        <f t="shared" si="1"/>
        <v>0</v>
      </c>
      <c r="K11" s="5" t="s">
        <v>20</v>
      </c>
      <c r="L11" s="6" t="s">
        <v>259</v>
      </c>
    </row>
    <row r="12" spans="1:12" ht="89.25">
      <c r="A12" s="3">
        <v>11</v>
      </c>
      <c r="B12" s="4" t="s">
        <v>260</v>
      </c>
      <c r="C12" s="3" t="s">
        <v>261</v>
      </c>
      <c r="D12" s="4">
        <v>4</v>
      </c>
      <c r="E12" s="3" t="s">
        <v>27</v>
      </c>
      <c r="F12" s="3">
        <v>0.22</v>
      </c>
      <c r="G12" s="3"/>
      <c r="H12" s="3"/>
      <c r="I12" s="4">
        <f t="shared" si="0"/>
        <v>0</v>
      </c>
      <c r="J12" s="4">
        <f t="shared" si="1"/>
        <v>0</v>
      </c>
      <c r="K12" s="5" t="s">
        <v>20</v>
      </c>
      <c r="L12" s="6" t="s">
        <v>262</v>
      </c>
    </row>
    <row r="13" spans="1:12" ht="89.25">
      <c r="A13" s="3">
        <v>12</v>
      </c>
      <c r="B13" s="4" t="s">
        <v>263</v>
      </c>
      <c r="C13" s="3" t="s">
        <v>264</v>
      </c>
      <c r="D13" s="4">
        <v>6</v>
      </c>
      <c r="E13" s="3" t="s">
        <v>27</v>
      </c>
      <c r="F13" s="3">
        <v>0.22</v>
      </c>
      <c r="G13" s="3"/>
      <c r="H13" s="3"/>
      <c r="I13" s="4">
        <f t="shared" si="0"/>
        <v>0</v>
      </c>
      <c r="J13" s="4">
        <f t="shared" si="1"/>
        <v>0</v>
      </c>
      <c r="K13" s="5" t="s">
        <v>20</v>
      </c>
      <c r="L13" s="6" t="s">
        <v>265</v>
      </c>
    </row>
    <row r="14" spans="1:12" ht="102">
      <c r="A14" s="3">
        <v>13</v>
      </c>
      <c r="B14" s="4" t="s">
        <v>266</v>
      </c>
      <c r="C14" s="3" t="s">
        <v>267</v>
      </c>
      <c r="D14" s="4">
        <v>2</v>
      </c>
      <c r="E14" s="3" t="s">
        <v>27</v>
      </c>
      <c r="F14" s="3">
        <v>0.22</v>
      </c>
      <c r="G14" s="3"/>
      <c r="H14" s="3"/>
      <c r="I14" s="4">
        <f t="shared" si="0"/>
        <v>0</v>
      </c>
      <c r="J14" s="4">
        <f t="shared" si="1"/>
        <v>0</v>
      </c>
      <c r="K14" s="5" t="s">
        <v>20</v>
      </c>
      <c r="L14" s="6" t="s">
        <v>268</v>
      </c>
    </row>
    <row r="15" spans="1:12" ht="102">
      <c r="A15" s="3">
        <v>14</v>
      </c>
      <c r="B15" s="4" t="s">
        <v>269</v>
      </c>
      <c r="C15" s="3" t="s">
        <v>270</v>
      </c>
      <c r="D15" s="4">
        <v>4</v>
      </c>
      <c r="E15" s="3" t="s">
        <v>27</v>
      </c>
      <c r="F15" s="3">
        <v>0.22</v>
      </c>
      <c r="G15" s="3"/>
      <c r="H15" s="3"/>
      <c r="I15" s="4">
        <f t="shared" si="0"/>
        <v>0</v>
      </c>
      <c r="J15" s="4">
        <f t="shared" si="1"/>
        <v>0</v>
      </c>
      <c r="K15" s="5" t="s">
        <v>20</v>
      </c>
      <c r="L15" s="6" t="s">
        <v>271</v>
      </c>
    </row>
    <row r="16" spans="1:12" ht="76.5">
      <c r="A16" s="3">
        <v>15</v>
      </c>
      <c r="B16" s="4" t="s">
        <v>272</v>
      </c>
      <c r="C16" s="3" t="s">
        <v>273</v>
      </c>
      <c r="D16" s="4">
        <v>14</v>
      </c>
      <c r="E16" s="3" t="s">
        <v>27</v>
      </c>
      <c r="F16" s="3">
        <v>0.16</v>
      </c>
      <c r="G16" s="3"/>
      <c r="H16" s="3"/>
      <c r="I16" s="4">
        <f t="shared" si="0"/>
        <v>0</v>
      </c>
      <c r="J16" s="4">
        <f t="shared" si="1"/>
        <v>0</v>
      </c>
      <c r="K16" s="5" t="s">
        <v>20</v>
      </c>
      <c r="L16" s="6" t="s">
        <v>274</v>
      </c>
    </row>
    <row r="17" spans="1:12" ht="25.5">
      <c r="A17" s="3">
        <v>16</v>
      </c>
      <c r="B17" s="4" t="s">
        <v>275</v>
      </c>
      <c r="C17" s="3" t="s">
        <v>276</v>
      </c>
      <c r="D17" s="4">
        <v>2</v>
      </c>
      <c r="E17" s="3" t="s">
        <v>27</v>
      </c>
      <c r="F17" s="3">
        <v>0.15</v>
      </c>
      <c r="G17" s="3"/>
      <c r="H17" s="3"/>
      <c r="I17" s="4">
        <f t="shared" si="0"/>
        <v>0</v>
      </c>
      <c r="J17" s="4">
        <f t="shared" si="1"/>
        <v>0</v>
      </c>
      <c r="K17" s="5" t="s">
        <v>20</v>
      </c>
      <c r="L17" s="6" t="s">
        <v>277</v>
      </c>
    </row>
    <row r="18" spans="1:12" ht="51">
      <c r="A18" s="3">
        <v>17</v>
      </c>
      <c r="B18" s="4" t="s">
        <v>278</v>
      </c>
      <c r="C18" s="3" t="s">
        <v>279</v>
      </c>
      <c r="D18" s="4">
        <v>2</v>
      </c>
      <c r="E18" s="3" t="s">
        <v>27</v>
      </c>
      <c r="F18" s="3">
        <v>1</v>
      </c>
      <c r="G18" s="3"/>
      <c r="H18" s="3"/>
      <c r="I18" s="4">
        <f t="shared" si="0"/>
        <v>0</v>
      </c>
      <c r="J18" s="4">
        <f t="shared" si="1"/>
        <v>0</v>
      </c>
      <c r="K18" s="5" t="s">
        <v>20</v>
      </c>
      <c r="L18" s="6" t="s">
        <v>280</v>
      </c>
    </row>
    <row r="19" spans="1:12" ht="51">
      <c r="A19" s="3">
        <v>18</v>
      </c>
      <c r="B19" s="4" t="s">
        <v>281</v>
      </c>
      <c r="C19" s="3" t="s">
        <v>282</v>
      </c>
      <c r="D19" s="4">
        <v>12</v>
      </c>
      <c r="E19" s="3" t="s">
        <v>27</v>
      </c>
      <c r="F19" s="3">
        <v>0.22</v>
      </c>
      <c r="G19" s="3"/>
      <c r="H19" s="3"/>
      <c r="I19" s="4">
        <f t="shared" si="0"/>
        <v>0</v>
      </c>
      <c r="J19" s="4">
        <f t="shared" si="1"/>
        <v>0</v>
      </c>
      <c r="K19" s="5" t="s">
        <v>20</v>
      </c>
      <c r="L19" s="6" t="s">
        <v>283</v>
      </c>
    </row>
    <row r="20" spans="1:12" ht="38.25">
      <c r="A20" s="3">
        <v>19</v>
      </c>
      <c r="B20" s="4" t="s">
        <v>284</v>
      </c>
      <c r="C20" s="3" t="s">
        <v>285</v>
      </c>
      <c r="D20" s="4">
        <v>16</v>
      </c>
      <c r="E20" s="3" t="s">
        <v>27</v>
      </c>
      <c r="F20" s="3">
        <v>0.1</v>
      </c>
      <c r="G20" s="3"/>
      <c r="H20" s="3"/>
      <c r="I20" s="4">
        <f t="shared" si="0"/>
        <v>0</v>
      </c>
      <c r="J20" s="4">
        <f t="shared" si="1"/>
        <v>0</v>
      </c>
      <c r="K20" s="5" t="s">
        <v>65</v>
      </c>
      <c r="L20" s="6"/>
    </row>
    <row r="21" spans="1:12" ht="51">
      <c r="A21" s="3">
        <v>20</v>
      </c>
      <c r="B21" s="4" t="s">
        <v>286</v>
      </c>
      <c r="C21" s="3" t="s">
        <v>287</v>
      </c>
      <c r="D21" s="4">
        <v>8</v>
      </c>
      <c r="E21" s="3" t="s">
        <v>27</v>
      </c>
      <c r="F21" s="3">
        <v>0.19</v>
      </c>
      <c r="G21" s="3"/>
      <c r="H21" s="3"/>
      <c r="I21" s="4">
        <f t="shared" si="0"/>
        <v>0</v>
      </c>
      <c r="J21" s="4">
        <f t="shared" si="1"/>
        <v>0</v>
      </c>
      <c r="K21" s="5" t="s">
        <v>20</v>
      </c>
      <c r="L21" s="6" t="s">
        <v>288</v>
      </c>
    </row>
    <row r="22" spans="1:12" ht="114.75">
      <c r="A22" s="3">
        <v>21</v>
      </c>
      <c r="B22" s="4" t="s">
        <v>289</v>
      </c>
      <c r="C22" s="3" t="s">
        <v>290</v>
      </c>
      <c r="D22" s="4">
        <v>4</v>
      </c>
      <c r="E22" s="3" t="s">
        <v>27</v>
      </c>
      <c r="F22" s="3">
        <v>0.22</v>
      </c>
      <c r="G22" s="3"/>
      <c r="H22" s="3"/>
      <c r="I22" s="4">
        <f t="shared" si="0"/>
        <v>0</v>
      </c>
      <c r="J22" s="4">
        <f t="shared" si="1"/>
        <v>0</v>
      </c>
      <c r="K22" s="5" t="s">
        <v>20</v>
      </c>
      <c r="L22" s="6" t="s">
        <v>291</v>
      </c>
    </row>
    <row r="23" spans="1:12" ht="25.5">
      <c r="A23" s="3">
        <v>22</v>
      </c>
      <c r="B23" s="4" t="s">
        <v>228</v>
      </c>
      <c r="C23" s="3" t="s">
        <v>229</v>
      </c>
      <c r="D23" s="4">
        <v>555</v>
      </c>
      <c r="E23" s="3" t="s">
        <v>45</v>
      </c>
      <c r="F23" s="3">
        <v>0.03</v>
      </c>
      <c r="G23" s="3"/>
      <c r="H23" s="3"/>
      <c r="I23" s="4">
        <f t="shared" si="0"/>
        <v>0</v>
      </c>
      <c r="J23" s="4">
        <f t="shared" si="1"/>
        <v>0</v>
      </c>
      <c r="K23" s="5" t="s">
        <v>20</v>
      </c>
      <c r="L23" s="6" t="s">
        <v>230</v>
      </c>
    </row>
    <row r="24" spans="1:12" ht="25.5">
      <c r="A24" s="3">
        <v>23</v>
      </c>
      <c r="B24" s="4" t="s">
        <v>292</v>
      </c>
      <c r="C24" s="3" t="s">
        <v>293</v>
      </c>
      <c r="D24" s="4">
        <v>555</v>
      </c>
      <c r="E24" s="3" t="s">
        <v>45</v>
      </c>
      <c r="F24" s="3">
        <v>0.28</v>
      </c>
      <c r="G24" s="3"/>
      <c r="H24" s="3"/>
      <c r="I24" s="4">
        <f t="shared" si="0"/>
        <v>0</v>
      </c>
      <c r="J24" s="4">
        <f t="shared" si="1"/>
        <v>0</v>
      </c>
      <c r="K24" s="5" t="s">
        <v>20</v>
      </c>
      <c r="L24" s="6" t="s">
        <v>294</v>
      </c>
    </row>
    <row r="25" spans="1:12" ht="12.75">
      <c r="A25" s="3">
        <v>24</v>
      </c>
      <c r="B25" s="4" t="s">
        <v>295</v>
      </c>
      <c r="C25" s="3" t="s">
        <v>296</v>
      </c>
      <c r="D25" s="4">
        <v>555</v>
      </c>
      <c r="E25" s="3" t="s">
        <v>45</v>
      </c>
      <c r="F25" s="3">
        <v>0.2</v>
      </c>
      <c r="G25" s="3"/>
      <c r="H25" s="3"/>
      <c r="I25" s="4">
        <f t="shared" si="0"/>
        <v>0</v>
      </c>
      <c r="J25" s="4">
        <f t="shared" si="1"/>
        <v>0</v>
      </c>
      <c r="K25" s="5" t="s">
        <v>20</v>
      </c>
      <c r="L25" s="6" t="s">
        <v>297</v>
      </c>
    </row>
    <row r="26" spans="1:12" ht="25.5">
      <c r="A26" s="3">
        <v>25</v>
      </c>
      <c r="B26" s="4" t="s">
        <v>298</v>
      </c>
      <c r="C26" s="3" t="s">
        <v>299</v>
      </c>
      <c r="D26" s="4">
        <v>555</v>
      </c>
      <c r="E26" s="3" t="s">
        <v>45</v>
      </c>
      <c r="F26" s="3">
        <v>0.18</v>
      </c>
      <c r="G26" s="3"/>
      <c r="H26" s="3"/>
      <c r="I26" s="4">
        <f t="shared" si="0"/>
        <v>0</v>
      </c>
      <c r="J26" s="4">
        <f t="shared" si="1"/>
        <v>0</v>
      </c>
      <c r="K26" s="5" t="s">
        <v>20</v>
      </c>
      <c r="L26" s="6" t="s">
        <v>300</v>
      </c>
    </row>
    <row r="27" spans="3:10" s="7" customFormat="1" ht="14.25">
      <c r="C27" s="7" t="s">
        <v>35</v>
      </c>
      <c r="I27" s="8">
        <f>ROUND(SUM(I2:I26),0)</f>
        <v>0</v>
      </c>
      <c r="J27" s="8">
        <f>ROUND(SUM(J2:J26),0)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&amp;CKözmű csővezetékek és szerelvények szerelése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51">
      <c r="A2" s="3">
        <v>1</v>
      </c>
      <c r="B2" s="4" t="s">
        <v>303</v>
      </c>
      <c r="C2" s="3" t="s">
        <v>304</v>
      </c>
      <c r="D2" s="4">
        <v>2.4</v>
      </c>
      <c r="E2" s="3" t="s">
        <v>77</v>
      </c>
      <c r="F2" s="3">
        <v>0.44</v>
      </c>
      <c r="G2" s="3"/>
      <c r="H2" s="3"/>
      <c r="I2" s="4">
        <f>ROUND(G2*D2,0)</f>
        <v>0</v>
      </c>
      <c r="J2" s="4">
        <f>ROUND(H2*D2,0)</f>
        <v>0</v>
      </c>
      <c r="K2" s="5" t="s">
        <v>20</v>
      </c>
      <c r="L2" s="6" t="s">
        <v>305</v>
      </c>
    </row>
    <row r="3" spans="1:12" ht="76.5">
      <c r="A3" s="3">
        <v>2</v>
      </c>
      <c r="B3" s="4" t="s">
        <v>306</v>
      </c>
      <c r="C3" s="3" t="s">
        <v>307</v>
      </c>
      <c r="D3" s="4">
        <v>2.4</v>
      </c>
      <c r="E3" s="3" t="s">
        <v>77</v>
      </c>
      <c r="F3" s="3">
        <v>0.51</v>
      </c>
      <c r="G3" s="3"/>
      <c r="H3" s="3"/>
      <c r="I3" s="4">
        <f>ROUND(G3*D3,0)</f>
        <v>0</v>
      </c>
      <c r="J3" s="4">
        <f>ROUND(H3*D3,0)</f>
        <v>0</v>
      </c>
      <c r="K3" s="5" t="s">
        <v>20</v>
      </c>
      <c r="L3" s="6" t="s">
        <v>308</v>
      </c>
    </row>
    <row r="4" spans="3:10" s="7" customFormat="1" ht="14.25">
      <c r="C4" s="7" t="s">
        <v>35</v>
      </c>
      <c r="I4" s="8">
        <f>ROUND(SUM(I2:I3),0)</f>
        <v>0</v>
      </c>
      <c r="J4" s="8">
        <f>ROUND(SUM(J2:J3),0)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&amp;CÚtburkolat alap és makadámburkolat készítése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12.75">
      <c r="A2" s="3">
        <v>1</v>
      </c>
      <c r="B2" s="4" t="s">
        <v>311</v>
      </c>
      <c r="C2" s="3" t="s">
        <v>312</v>
      </c>
      <c r="D2" s="4">
        <v>24</v>
      </c>
      <c r="E2" s="3" t="s">
        <v>45</v>
      </c>
      <c r="F2" s="3">
        <v>0.2</v>
      </c>
      <c r="G2" s="3"/>
      <c r="H2" s="3"/>
      <c r="I2" s="4">
        <f>ROUND(G2*D2,0)</f>
        <v>0</v>
      </c>
      <c r="J2" s="4">
        <f>ROUND(H2*D2,0)</f>
        <v>0</v>
      </c>
      <c r="K2" s="5" t="s">
        <v>65</v>
      </c>
      <c r="L2" s="6"/>
    </row>
    <row r="3" spans="1:12" ht="38.25">
      <c r="A3" s="3">
        <v>2</v>
      </c>
      <c r="B3" s="4" t="s">
        <v>313</v>
      </c>
      <c r="C3" s="3" t="s">
        <v>314</v>
      </c>
      <c r="D3" s="4">
        <v>2.4</v>
      </c>
      <c r="E3" s="3" t="s">
        <v>77</v>
      </c>
      <c r="F3" s="3">
        <v>1.04</v>
      </c>
      <c r="G3" s="3"/>
      <c r="H3" s="3"/>
      <c r="I3" s="4">
        <f>ROUND(G3*D3,0)</f>
        <v>0</v>
      </c>
      <c r="J3" s="4">
        <f>ROUND(H3*D3,0)</f>
        <v>0</v>
      </c>
      <c r="K3" s="5" t="s">
        <v>20</v>
      </c>
      <c r="L3" s="6" t="s">
        <v>315</v>
      </c>
    </row>
    <row r="4" spans="1:12" ht="127.5">
      <c r="A4" s="3">
        <v>3</v>
      </c>
      <c r="B4" s="4" t="s">
        <v>316</v>
      </c>
      <c r="C4" s="3" t="s">
        <v>317</v>
      </c>
      <c r="D4" s="4">
        <v>0.7</v>
      </c>
      <c r="E4" s="3" t="s">
        <v>77</v>
      </c>
      <c r="F4" s="3">
        <v>0.55</v>
      </c>
      <c r="G4" s="3"/>
      <c r="H4" s="3"/>
      <c r="I4" s="4">
        <f>ROUND(G4*D4,0)</f>
        <v>0</v>
      </c>
      <c r="J4" s="4">
        <f>ROUND(H4*D4,0)</f>
        <v>0</v>
      </c>
      <c r="K4" s="5" t="s">
        <v>20</v>
      </c>
      <c r="L4" s="6" t="s">
        <v>318</v>
      </c>
    </row>
    <row r="5" spans="1:12" ht="127.5">
      <c r="A5" s="3">
        <v>4</v>
      </c>
      <c r="B5" s="4" t="s">
        <v>319</v>
      </c>
      <c r="C5" s="3" t="s">
        <v>320</v>
      </c>
      <c r="D5" s="4">
        <v>0.5</v>
      </c>
      <c r="E5" s="3" t="s">
        <v>77</v>
      </c>
      <c r="F5" s="3">
        <v>1.1</v>
      </c>
      <c r="G5" s="3"/>
      <c r="H5" s="3"/>
      <c r="I5" s="4">
        <f>ROUND(G5*D5,0)</f>
        <v>0</v>
      </c>
      <c r="J5" s="4">
        <f>ROUND(H5*D5,0)</f>
        <v>0</v>
      </c>
      <c r="K5" s="5" t="s">
        <v>20</v>
      </c>
      <c r="L5" s="6" t="s">
        <v>321</v>
      </c>
    </row>
    <row r="6" spans="3:10" s="7" customFormat="1" ht="14.25">
      <c r="C6" s="7" t="s">
        <v>35</v>
      </c>
      <c r="I6" s="8">
        <f>ROUND(SUM(I2:I5),0)</f>
        <v>0</v>
      </c>
      <c r="J6" s="8">
        <f>ROUND(SUM(J2:J5),0)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&amp;CBitumenes alap és makadámburkolat készítése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51">
      <c r="A2" s="3">
        <v>1</v>
      </c>
      <c r="B2" s="4" t="s">
        <v>324</v>
      </c>
      <c r="C2" s="3" t="s">
        <v>325</v>
      </c>
      <c r="D2" s="4">
        <v>2</v>
      </c>
      <c r="E2" s="3" t="s">
        <v>27</v>
      </c>
      <c r="F2" s="3">
        <v>3.88</v>
      </c>
      <c r="G2" s="3"/>
      <c r="H2" s="3"/>
      <c r="I2" s="4">
        <f>ROUND(G2*D2,0)</f>
        <v>0</v>
      </c>
      <c r="J2" s="4">
        <f>ROUND(H2*D2,0)</f>
        <v>0</v>
      </c>
      <c r="K2" s="5" t="s">
        <v>20</v>
      </c>
      <c r="L2" s="6" t="s">
        <v>326</v>
      </c>
    </row>
    <row r="3" spans="3:10" s="7" customFormat="1" ht="14.25">
      <c r="C3" s="7" t="s">
        <v>35</v>
      </c>
      <c r="I3" s="8">
        <f>ROUND(SUM(I2:I2),0)</f>
        <v>0</v>
      </c>
      <c r="J3" s="8">
        <f>ROUND(SUM(J2:J2),0)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&amp;CÉpületgépészeti szerelvények és berendezések szerelése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9.00390625" style="0" customWidth="1"/>
    <col min="3" max="4" width="14.421875" style="0" customWidth="1"/>
  </cols>
  <sheetData>
    <row r="1" spans="1:4" ht="12.75">
      <c r="A1" s="1" t="s">
        <v>0</v>
      </c>
      <c r="B1" s="1" t="s">
        <v>1</v>
      </c>
      <c r="C1" s="2" t="s">
        <v>2</v>
      </c>
      <c r="D1" s="2" t="s">
        <v>3</v>
      </c>
    </row>
    <row r="2" spans="1:4" s="5" customFormat="1" ht="12.75">
      <c r="A2" s="3" t="s">
        <v>4</v>
      </c>
      <c r="B2" s="3" t="s">
        <v>5</v>
      </c>
      <c r="C2" s="3">
        <f>'12.'!I7</f>
        <v>0</v>
      </c>
      <c r="D2" s="3">
        <f>'12.'!J7</f>
        <v>0</v>
      </c>
    </row>
    <row r="3" spans="1:4" s="5" customFormat="1" ht="12.75">
      <c r="A3" s="3" t="s">
        <v>36</v>
      </c>
      <c r="B3" s="3" t="s">
        <v>37</v>
      </c>
      <c r="C3" s="3">
        <f>'13.'!I3</f>
        <v>0</v>
      </c>
      <c r="D3" s="3">
        <f>'13.'!J3</f>
        <v>0</v>
      </c>
    </row>
    <row r="4" spans="1:4" s="5" customFormat="1" ht="12.75">
      <c r="A4" s="3" t="s">
        <v>41</v>
      </c>
      <c r="B4" s="3" t="s">
        <v>42</v>
      </c>
      <c r="C4" s="3">
        <f>'14.'!I6</f>
        <v>0</v>
      </c>
      <c r="D4" s="3">
        <f>'14.'!J6</f>
        <v>0</v>
      </c>
    </row>
    <row r="5" spans="1:4" s="5" customFormat="1" ht="12.75">
      <c r="A5" s="3" t="s">
        <v>57</v>
      </c>
      <c r="B5" s="3" t="s">
        <v>58</v>
      </c>
      <c r="C5" s="3">
        <f>'19.'!I8</f>
        <v>0</v>
      </c>
      <c r="D5" s="3">
        <f>'19.'!J8</f>
        <v>0</v>
      </c>
    </row>
    <row r="6" spans="1:4" s="5" customFormat="1" ht="12.75">
      <c r="A6" s="3" t="s">
        <v>73</v>
      </c>
      <c r="B6" s="3" t="s">
        <v>74</v>
      </c>
      <c r="C6" s="3">
        <f>'21.'!I13</f>
        <v>0</v>
      </c>
      <c r="D6" s="3">
        <f>'21.'!J13</f>
        <v>0</v>
      </c>
    </row>
    <row r="7" spans="1:4" s="5" customFormat="1" ht="12.75">
      <c r="A7" s="3" t="s">
        <v>105</v>
      </c>
      <c r="B7" s="3" t="s">
        <v>106</v>
      </c>
      <c r="C7" s="3">
        <f>'31.'!I4</f>
        <v>0</v>
      </c>
      <c r="D7" s="3">
        <f>'31.'!J4</f>
        <v>0</v>
      </c>
    </row>
    <row r="8" spans="1:4" s="5" customFormat="1" ht="12.75">
      <c r="A8" s="3" t="s">
        <v>114</v>
      </c>
      <c r="B8" s="3" t="s">
        <v>115</v>
      </c>
      <c r="C8" s="3">
        <f>'53.'!I39</f>
        <v>0</v>
      </c>
      <c r="D8" s="3">
        <f>'53.'!J39</f>
        <v>0</v>
      </c>
    </row>
    <row r="9" spans="1:4" s="5" customFormat="1" ht="12.75">
      <c r="A9" s="3" t="s">
        <v>226</v>
      </c>
      <c r="B9" s="3" t="s">
        <v>227</v>
      </c>
      <c r="C9" s="3">
        <f>'54.'!I27</f>
        <v>0</v>
      </c>
      <c r="D9" s="3">
        <f>'54.'!J27</f>
        <v>0</v>
      </c>
    </row>
    <row r="10" spans="1:4" s="5" customFormat="1" ht="12.75">
      <c r="A10" s="3" t="s">
        <v>301</v>
      </c>
      <c r="B10" s="3" t="s">
        <v>302</v>
      </c>
      <c r="C10" s="3">
        <f>'61.'!I4</f>
        <v>0</v>
      </c>
      <c r="D10" s="3">
        <f>'61.'!J4</f>
        <v>0</v>
      </c>
    </row>
    <row r="11" spans="1:4" s="5" customFormat="1" ht="12.75">
      <c r="A11" s="3" t="s">
        <v>309</v>
      </c>
      <c r="B11" s="3" t="s">
        <v>310</v>
      </c>
      <c r="C11" s="3">
        <f>'63.'!I6</f>
        <v>0</v>
      </c>
      <c r="D11" s="3">
        <f>'63.'!J6</f>
        <v>0</v>
      </c>
    </row>
    <row r="12" spans="1:4" s="5" customFormat="1" ht="25.5">
      <c r="A12" s="3" t="s">
        <v>322</v>
      </c>
      <c r="B12" s="3" t="s">
        <v>323</v>
      </c>
      <c r="C12" s="3">
        <f>'82.'!I3</f>
        <v>0</v>
      </c>
      <c r="D12" s="3">
        <f>'82.'!J3</f>
        <v>0</v>
      </c>
    </row>
    <row r="13" spans="2:4" s="7" customFormat="1" ht="14.25">
      <c r="B13" s="7" t="s">
        <v>327</v>
      </c>
      <c r="C13" s="7">
        <f>ROUND(SUM(C2:C12),0)</f>
        <v>0</v>
      </c>
      <c r="D13" s="7">
        <f>ROUND(SUM(D2:D12),0)</f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12.75">
      <c r="A2" s="3">
        <v>1</v>
      </c>
      <c r="B2" s="4" t="s">
        <v>17</v>
      </c>
      <c r="C2" s="3" t="s">
        <v>18</v>
      </c>
      <c r="D2" s="4">
        <v>2</v>
      </c>
      <c r="E2" s="3" t="s">
        <v>19</v>
      </c>
      <c r="F2" s="3">
        <v>0.68</v>
      </c>
      <c r="G2" s="3"/>
      <c r="H2" s="3"/>
      <c r="I2" s="4">
        <f>ROUND(G2*D2,0)</f>
        <v>0</v>
      </c>
      <c r="J2" s="4">
        <f>ROUND(H2*D2,0)</f>
        <v>0</v>
      </c>
      <c r="K2" s="5" t="s">
        <v>20</v>
      </c>
      <c r="L2" s="6" t="s">
        <v>21</v>
      </c>
    </row>
    <row r="3" spans="1:12" ht="25.5">
      <c r="A3" s="3">
        <v>2</v>
      </c>
      <c r="B3" s="4" t="s">
        <v>22</v>
      </c>
      <c r="C3" s="3" t="s">
        <v>23</v>
      </c>
      <c r="D3" s="4">
        <v>6</v>
      </c>
      <c r="E3" s="3" t="s">
        <v>19</v>
      </c>
      <c r="F3" s="3">
        <v>8.04</v>
      </c>
      <c r="G3" s="3"/>
      <c r="H3" s="3"/>
      <c r="I3" s="4">
        <f>ROUND(G3*D3,0)</f>
        <v>0</v>
      </c>
      <c r="J3" s="4">
        <f>ROUND(H3*D3,0)</f>
        <v>0</v>
      </c>
      <c r="K3" s="5" t="s">
        <v>20</v>
      </c>
      <c r="L3" s="6" t="s">
        <v>24</v>
      </c>
    </row>
    <row r="4" spans="1:12" ht="38.25">
      <c r="A4" s="3">
        <v>3</v>
      </c>
      <c r="B4" s="4" t="s">
        <v>25</v>
      </c>
      <c r="C4" s="3" t="s">
        <v>26</v>
      </c>
      <c r="D4" s="4">
        <v>1</v>
      </c>
      <c r="E4" s="3" t="s">
        <v>27</v>
      </c>
      <c r="F4" s="3">
        <v>0</v>
      </c>
      <c r="G4" s="3"/>
      <c r="H4" s="3"/>
      <c r="I4" s="4">
        <f>ROUND(G4*D4,0)</f>
        <v>0</v>
      </c>
      <c r="J4" s="4">
        <f>ROUND(H4*D4,0)</f>
        <v>0</v>
      </c>
      <c r="K4" s="5" t="s">
        <v>20</v>
      </c>
      <c r="L4" s="6" t="s">
        <v>28</v>
      </c>
    </row>
    <row r="5" spans="1:12" ht="38.25">
      <c r="A5" s="3">
        <v>4</v>
      </c>
      <c r="B5" s="4" t="s">
        <v>29</v>
      </c>
      <c r="C5" s="3" t="s">
        <v>30</v>
      </c>
      <c r="D5" s="4">
        <v>1</v>
      </c>
      <c r="E5" s="3" t="s">
        <v>27</v>
      </c>
      <c r="F5" s="3">
        <v>0</v>
      </c>
      <c r="G5" s="3"/>
      <c r="H5" s="3"/>
      <c r="I5" s="4">
        <f>ROUND(G5*D5,0)</f>
        <v>0</v>
      </c>
      <c r="J5" s="4">
        <f>ROUND(H5*D5,0)</f>
        <v>0</v>
      </c>
      <c r="K5" s="5" t="s">
        <v>20</v>
      </c>
      <c r="L5" s="6" t="s">
        <v>31</v>
      </c>
    </row>
    <row r="6" spans="1:12" ht="51">
      <c r="A6" s="3">
        <v>5</v>
      </c>
      <c r="B6" s="4" t="s">
        <v>32</v>
      </c>
      <c r="C6" s="3" t="s">
        <v>33</v>
      </c>
      <c r="D6" s="4">
        <v>1</v>
      </c>
      <c r="E6" s="3" t="s">
        <v>27</v>
      </c>
      <c r="F6" s="3">
        <v>0</v>
      </c>
      <c r="G6" s="3"/>
      <c r="H6" s="3"/>
      <c r="I6" s="4">
        <f>ROUND(G6*D6,0)</f>
        <v>0</v>
      </c>
      <c r="J6" s="4">
        <f>ROUND(H6*D6,0)</f>
        <v>0</v>
      </c>
      <c r="K6" s="5" t="s">
        <v>20</v>
      </c>
      <c r="L6" s="6" t="s">
        <v>34</v>
      </c>
    </row>
    <row r="7" spans="3:10" s="7" customFormat="1" ht="14.25">
      <c r="C7" s="7" t="s">
        <v>35</v>
      </c>
      <c r="I7" s="8">
        <f>ROUND(SUM(I2:I6),0)</f>
        <v>0</v>
      </c>
      <c r="J7" s="8">
        <f>ROUND(SUM(J2:J6),0)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&amp;CFelvonulási létesítmények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51">
      <c r="A2" s="3">
        <v>1</v>
      </c>
      <c r="B2" s="4" t="s">
        <v>38</v>
      </c>
      <c r="C2" s="3" t="s">
        <v>39</v>
      </c>
      <c r="D2" s="4">
        <v>1184.5</v>
      </c>
      <c r="E2" s="3" t="s">
        <v>19</v>
      </c>
      <c r="F2" s="3">
        <v>1.23</v>
      </c>
      <c r="G2" s="3"/>
      <c r="H2" s="3"/>
      <c r="I2" s="4">
        <f>ROUND(G2*D2,0)</f>
        <v>0</v>
      </c>
      <c r="J2" s="4">
        <f>ROUND(H2*D2,0)</f>
        <v>0</v>
      </c>
      <c r="K2" s="5" t="s">
        <v>20</v>
      </c>
      <c r="L2" s="6" t="s">
        <v>40</v>
      </c>
    </row>
    <row r="3" spans="3:10" s="7" customFormat="1" ht="14.25">
      <c r="C3" s="7" t="s">
        <v>35</v>
      </c>
      <c r="I3" s="8">
        <f>ROUND(SUM(I2:I2),0)</f>
        <v>0</v>
      </c>
      <c r="J3" s="8">
        <f>ROUND(SUM(J2:J2),0)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&amp;CDúcolás, földpartmegtámasztás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25.5">
      <c r="A2" s="3">
        <v>1</v>
      </c>
      <c r="B2" s="4" t="s">
        <v>43</v>
      </c>
      <c r="C2" s="3" t="s">
        <v>44</v>
      </c>
      <c r="D2" s="4">
        <v>3</v>
      </c>
      <c r="E2" s="3" t="s">
        <v>45</v>
      </c>
      <c r="F2" s="3">
        <v>9.62</v>
      </c>
      <c r="G2" s="3"/>
      <c r="H2" s="3"/>
      <c r="I2" s="4">
        <f>ROUND(G2*D2,0)</f>
        <v>0</v>
      </c>
      <c r="J2" s="4">
        <f>ROUND(H2*D2,0)</f>
        <v>0</v>
      </c>
      <c r="K2" s="5" t="s">
        <v>20</v>
      </c>
      <c r="L2" s="6" t="s">
        <v>46</v>
      </c>
    </row>
    <row r="3" spans="1:12" ht="25.5">
      <c r="A3" s="3">
        <v>2</v>
      </c>
      <c r="B3" s="4" t="s">
        <v>47</v>
      </c>
      <c r="C3" s="3" t="s">
        <v>48</v>
      </c>
      <c r="D3" s="4">
        <v>3</v>
      </c>
      <c r="E3" s="3" t="s">
        <v>27</v>
      </c>
      <c r="F3" s="3">
        <v>0.48</v>
      </c>
      <c r="G3" s="3"/>
      <c r="H3" s="3"/>
      <c r="I3" s="4">
        <f>ROUND(G3*D3,0)</f>
        <v>0</v>
      </c>
      <c r="J3" s="4">
        <f>ROUND(H3*D3,0)</f>
        <v>0</v>
      </c>
      <c r="K3" s="5" t="s">
        <v>20</v>
      </c>
      <c r="L3" s="6" t="s">
        <v>49</v>
      </c>
    </row>
    <row r="4" spans="1:12" ht="25.5">
      <c r="A4" s="3">
        <v>3</v>
      </c>
      <c r="B4" s="4" t="s">
        <v>50</v>
      </c>
      <c r="C4" s="3" t="s">
        <v>51</v>
      </c>
      <c r="D4" s="4">
        <v>336</v>
      </c>
      <c r="E4" s="3" t="s">
        <v>52</v>
      </c>
      <c r="F4" s="3">
        <v>0.16</v>
      </c>
      <c r="G4" s="3"/>
      <c r="H4" s="3"/>
      <c r="I4" s="4">
        <f>ROUND(G4*D4,0)</f>
        <v>0</v>
      </c>
      <c r="J4" s="4">
        <f>ROUND(H4*D4,0)</f>
        <v>0</v>
      </c>
      <c r="K4" s="5" t="s">
        <v>20</v>
      </c>
      <c r="L4" s="6" t="s">
        <v>53</v>
      </c>
    </row>
    <row r="5" spans="1:12" ht="25.5">
      <c r="A5" s="3">
        <v>4</v>
      </c>
      <c r="B5" s="4" t="s">
        <v>54</v>
      </c>
      <c r="C5" s="3" t="s">
        <v>55</v>
      </c>
      <c r="D5" s="4">
        <v>50.4</v>
      </c>
      <c r="E5" s="3" t="s">
        <v>52</v>
      </c>
      <c r="F5" s="3">
        <v>0</v>
      </c>
      <c r="G5" s="3"/>
      <c r="H5" s="3"/>
      <c r="I5" s="4">
        <f>ROUND(G5*D5,0)</f>
        <v>0</v>
      </c>
      <c r="J5" s="4">
        <f>ROUND(H5*D5,0)</f>
        <v>0</v>
      </c>
      <c r="K5" s="5" t="s">
        <v>20</v>
      </c>
      <c r="L5" s="6" t="s">
        <v>56</v>
      </c>
    </row>
    <row r="6" spans="3:10" s="7" customFormat="1" ht="14.25">
      <c r="C6" s="7" t="s">
        <v>35</v>
      </c>
      <c r="I6" s="8">
        <f>ROUND(SUM(I2:I5),0)</f>
        <v>0</v>
      </c>
      <c r="J6" s="8">
        <f>ROUND(SUM(J2:J5),0)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&amp;CVíztelenítés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25.5">
      <c r="A2" s="3">
        <v>1</v>
      </c>
      <c r="B2" s="4" t="s">
        <v>59</v>
      </c>
      <c r="C2" s="3" t="s">
        <v>60</v>
      </c>
      <c r="D2" s="4">
        <v>5</v>
      </c>
      <c r="E2" s="3" t="s">
        <v>27</v>
      </c>
      <c r="F2" s="3">
        <v>0</v>
      </c>
      <c r="G2" s="3"/>
      <c r="H2" s="3"/>
      <c r="I2" s="4">
        <f aca="true" t="shared" si="0" ref="I2:I7">ROUND(G2*D2,0)</f>
        <v>0</v>
      </c>
      <c r="J2" s="4">
        <f aca="true" t="shared" si="1" ref="J2:J7">ROUND(H2*D2,0)</f>
        <v>0</v>
      </c>
      <c r="K2" s="5" t="s">
        <v>20</v>
      </c>
      <c r="L2" s="6" t="s">
        <v>61</v>
      </c>
    </row>
    <row r="3" spans="1:12" ht="12.75">
      <c r="A3" s="3">
        <v>2</v>
      </c>
      <c r="B3" s="4" t="s">
        <v>62</v>
      </c>
      <c r="C3" s="3" t="s">
        <v>63</v>
      </c>
      <c r="D3" s="4">
        <v>1</v>
      </c>
      <c r="E3" s="3" t="s">
        <v>64</v>
      </c>
      <c r="F3" s="3">
        <v>8</v>
      </c>
      <c r="G3" s="3"/>
      <c r="H3" s="3"/>
      <c r="I3" s="4">
        <f t="shared" si="0"/>
        <v>0</v>
      </c>
      <c r="J3" s="4">
        <f t="shared" si="1"/>
        <v>0</v>
      </c>
      <c r="K3" s="5" t="s">
        <v>65</v>
      </c>
      <c r="L3" s="6"/>
    </row>
    <row r="4" spans="1:12" ht="12.75">
      <c r="A4" s="3">
        <v>3</v>
      </c>
      <c r="B4" s="4" t="s">
        <v>62</v>
      </c>
      <c r="C4" s="3" t="s">
        <v>66</v>
      </c>
      <c r="D4" s="4">
        <v>1</v>
      </c>
      <c r="E4" s="3" t="s">
        <v>64</v>
      </c>
      <c r="F4" s="3">
        <v>16</v>
      </c>
      <c r="G4" s="3"/>
      <c r="H4" s="3"/>
      <c r="I4" s="4">
        <f t="shared" si="0"/>
        <v>0</v>
      </c>
      <c r="J4" s="4">
        <f t="shared" si="1"/>
        <v>0</v>
      </c>
      <c r="K4" s="5" t="s">
        <v>65</v>
      </c>
      <c r="L4" s="6"/>
    </row>
    <row r="5" spans="1:12" ht="25.5">
      <c r="A5" s="3">
        <v>4</v>
      </c>
      <c r="B5" s="4" t="s">
        <v>67</v>
      </c>
      <c r="C5" s="3" t="s">
        <v>68</v>
      </c>
      <c r="D5" s="4">
        <v>1</v>
      </c>
      <c r="E5" s="3" t="s">
        <v>27</v>
      </c>
      <c r="F5" s="3">
        <v>1</v>
      </c>
      <c r="G5" s="3"/>
      <c r="H5" s="3"/>
      <c r="I5" s="4">
        <f t="shared" si="0"/>
        <v>0</v>
      </c>
      <c r="J5" s="4">
        <f t="shared" si="1"/>
        <v>0</v>
      </c>
      <c r="K5" s="5" t="s">
        <v>65</v>
      </c>
      <c r="L5" s="6"/>
    </row>
    <row r="6" spans="1:12" ht="12.75">
      <c r="A6" s="3">
        <v>5</v>
      </c>
      <c r="B6" s="4" t="s">
        <v>62</v>
      </c>
      <c r="C6" s="3" t="s">
        <v>69</v>
      </c>
      <c r="D6" s="4">
        <v>10</v>
      </c>
      <c r="E6" s="3" t="s">
        <v>52</v>
      </c>
      <c r="F6" s="3">
        <v>1</v>
      </c>
      <c r="G6" s="3"/>
      <c r="H6" s="3"/>
      <c r="I6" s="4">
        <f t="shared" si="0"/>
        <v>0</v>
      </c>
      <c r="J6" s="4">
        <f t="shared" si="1"/>
        <v>0</v>
      </c>
      <c r="K6" s="5" t="s">
        <v>65</v>
      </c>
      <c r="L6" s="6"/>
    </row>
    <row r="7" spans="1:12" ht="25.5">
      <c r="A7" s="3">
        <v>6</v>
      </c>
      <c r="B7" s="4" t="s">
        <v>70</v>
      </c>
      <c r="C7" s="3" t="s">
        <v>71</v>
      </c>
      <c r="D7" s="4">
        <v>1</v>
      </c>
      <c r="E7" s="3" t="s">
        <v>27</v>
      </c>
      <c r="F7" s="3">
        <v>0</v>
      </c>
      <c r="G7" s="3"/>
      <c r="H7" s="3"/>
      <c r="I7" s="4">
        <f t="shared" si="0"/>
        <v>0</v>
      </c>
      <c r="J7" s="4">
        <f t="shared" si="1"/>
        <v>0</v>
      </c>
      <c r="K7" s="5" t="s">
        <v>20</v>
      </c>
      <c r="L7" s="6" t="s">
        <v>72</v>
      </c>
    </row>
    <row r="8" spans="3:10" s="7" customFormat="1" ht="14.25">
      <c r="C8" s="7" t="s">
        <v>35</v>
      </c>
      <c r="I8" s="8">
        <f>ROUND(SUM(I2:I7),0)</f>
        <v>0</v>
      </c>
      <c r="J8" s="8">
        <f>ROUND(SUM(J2:J7),0)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&amp;CKöltségtérítések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25.5">
      <c r="A2" s="3">
        <v>1</v>
      </c>
      <c r="B2" s="4" t="s">
        <v>75</v>
      </c>
      <c r="C2" s="3" t="s">
        <v>76</v>
      </c>
      <c r="D2" s="4">
        <v>14</v>
      </c>
      <c r="E2" s="3" t="s">
        <v>77</v>
      </c>
      <c r="F2" s="3">
        <v>3.85</v>
      </c>
      <c r="G2" s="3"/>
      <c r="H2" s="3"/>
      <c r="I2" s="4">
        <f aca="true" t="shared" si="0" ref="I2:I12">ROUND(G2*D2,0)</f>
        <v>0</v>
      </c>
      <c r="J2" s="4">
        <f aca="true" t="shared" si="1" ref="J2:J12">ROUND(H2*D2,0)</f>
        <v>0</v>
      </c>
      <c r="K2" s="5" t="s">
        <v>20</v>
      </c>
      <c r="L2" s="6" t="s">
        <v>78</v>
      </c>
    </row>
    <row r="3" spans="1:12" ht="63.75">
      <c r="A3" s="3">
        <v>2</v>
      </c>
      <c r="B3" s="4" t="s">
        <v>79</v>
      </c>
      <c r="C3" s="3" t="s">
        <v>80</v>
      </c>
      <c r="D3" s="4">
        <v>1831</v>
      </c>
      <c r="E3" s="3" t="s">
        <v>77</v>
      </c>
      <c r="F3" s="3">
        <v>0.03</v>
      </c>
      <c r="G3" s="3"/>
      <c r="H3" s="3"/>
      <c r="I3" s="4">
        <f t="shared" si="0"/>
        <v>0</v>
      </c>
      <c r="J3" s="4">
        <f t="shared" si="1"/>
        <v>0</v>
      </c>
      <c r="K3" s="5" t="s">
        <v>20</v>
      </c>
      <c r="L3" s="6" t="s">
        <v>81</v>
      </c>
    </row>
    <row r="4" spans="1:12" ht="63.75">
      <c r="A4" s="3">
        <v>3</v>
      </c>
      <c r="B4" s="4" t="s">
        <v>82</v>
      </c>
      <c r="C4" s="3" t="s">
        <v>83</v>
      </c>
      <c r="D4" s="4">
        <v>168.5</v>
      </c>
      <c r="E4" s="3" t="s">
        <v>77</v>
      </c>
      <c r="F4" s="3">
        <v>0.2</v>
      </c>
      <c r="G4" s="3"/>
      <c r="H4" s="3"/>
      <c r="I4" s="4">
        <f t="shared" si="0"/>
        <v>0</v>
      </c>
      <c r="J4" s="4">
        <f t="shared" si="1"/>
        <v>0</v>
      </c>
      <c r="K4" s="5" t="s">
        <v>20</v>
      </c>
      <c r="L4" s="6" t="s">
        <v>84</v>
      </c>
    </row>
    <row r="5" spans="1:12" ht="25.5">
      <c r="A5" s="3">
        <v>4</v>
      </c>
      <c r="B5" s="4" t="s">
        <v>85</v>
      </c>
      <c r="C5" s="3" t="s">
        <v>86</v>
      </c>
      <c r="D5" s="4">
        <v>168.5</v>
      </c>
      <c r="E5" s="3" t="s">
        <v>77</v>
      </c>
      <c r="F5" s="3">
        <v>0</v>
      </c>
      <c r="G5" s="3"/>
      <c r="H5" s="3"/>
      <c r="I5" s="4">
        <f t="shared" si="0"/>
        <v>0</v>
      </c>
      <c r="J5" s="4">
        <f t="shared" si="1"/>
        <v>0</v>
      </c>
      <c r="K5" s="5" t="s">
        <v>20</v>
      </c>
      <c r="L5" s="6" t="s">
        <v>87</v>
      </c>
    </row>
    <row r="6" spans="1:12" ht="63.75">
      <c r="A6" s="3">
        <v>5</v>
      </c>
      <c r="B6" s="4" t="s">
        <v>88</v>
      </c>
      <c r="C6" s="3" t="s">
        <v>89</v>
      </c>
      <c r="D6" s="4">
        <v>547.3</v>
      </c>
      <c r="E6" s="3" t="s">
        <v>77</v>
      </c>
      <c r="F6" s="3">
        <v>0.9</v>
      </c>
      <c r="G6" s="3"/>
      <c r="H6" s="3"/>
      <c r="I6" s="4">
        <f t="shared" si="0"/>
        <v>0</v>
      </c>
      <c r="J6" s="4">
        <f t="shared" si="1"/>
        <v>0</v>
      </c>
      <c r="K6" s="5" t="s">
        <v>20</v>
      </c>
      <c r="L6" s="6" t="s">
        <v>90</v>
      </c>
    </row>
    <row r="7" spans="1:12" ht="38.25">
      <c r="A7" s="3">
        <v>6</v>
      </c>
      <c r="B7" s="4" t="s">
        <v>91</v>
      </c>
      <c r="C7" s="3" t="s">
        <v>92</v>
      </c>
      <c r="D7" s="4">
        <v>547.3</v>
      </c>
      <c r="E7" s="3" t="s">
        <v>77</v>
      </c>
      <c r="F7" s="3">
        <v>0</v>
      </c>
      <c r="G7" s="3"/>
      <c r="H7" s="3"/>
      <c r="I7" s="4">
        <f t="shared" si="0"/>
        <v>0</v>
      </c>
      <c r="J7" s="4">
        <f t="shared" si="1"/>
        <v>0</v>
      </c>
      <c r="K7" s="5" t="s">
        <v>20</v>
      </c>
      <c r="L7" s="6" t="s">
        <v>93</v>
      </c>
    </row>
    <row r="8" spans="1:12" ht="76.5">
      <c r="A8" s="3">
        <v>7</v>
      </c>
      <c r="B8" s="4" t="s">
        <v>94</v>
      </c>
      <c r="C8" s="3" t="s">
        <v>95</v>
      </c>
      <c r="D8" s="4">
        <v>1115.3</v>
      </c>
      <c r="E8" s="3" t="s">
        <v>77</v>
      </c>
      <c r="F8" s="3">
        <v>0.3</v>
      </c>
      <c r="G8" s="3"/>
      <c r="H8" s="3"/>
      <c r="I8" s="4">
        <f t="shared" si="0"/>
        <v>0</v>
      </c>
      <c r="J8" s="4">
        <f t="shared" si="1"/>
        <v>0</v>
      </c>
      <c r="K8" s="5" t="s">
        <v>20</v>
      </c>
      <c r="L8" s="6" t="s">
        <v>96</v>
      </c>
    </row>
    <row r="9" spans="1:12" ht="25.5">
      <c r="A9" s="3">
        <v>8</v>
      </c>
      <c r="B9" s="4" t="s">
        <v>85</v>
      </c>
      <c r="C9" s="3" t="s">
        <v>86</v>
      </c>
      <c r="D9" s="4">
        <v>1115.3</v>
      </c>
      <c r="E9" s="3" t="s">
        <v>77</v>
      </c>
      <c r="F9" s="3">
        <v>0</v>
      </c>
      <c r="G9" s="3"/>
      <c r="H9" s="3"/>
      <c r="I9" s="4">
        <f t="shared" si="0"/>
        <v>0</v>
      </c>
      <c r="J9" s="4">
        <f t="shared" si="1"/>
        <v>0</v>
      </c>
      <c r="K9" s="5" t="s">
        <v>20</v>
      </c>
      <c r="L9" s="6" t="s">
        <v>87</v>
      </c>
    </row>
    <row r="10" spans="1:12" ht="25.5">
      <c r="A10" s="3">
        <v>9</v>
      </c>
      <c r="B10" s="4" t="s">
        <v>97</v>
      </c>
      <c r="C10" s="3" t="s">
        <v>98</v>
      </c>
      <c r="D10" s="4">
        <v>168.5</v>
      </c>
      <c r="E10" s="3" t="s">
        <v>77</v>
      </c>
      <c r="F10" s="3">
        <v>0</v>
      </c>
      <c r="G10" s="3"/>
      <c r="H10" s="3"/>
      <c r="I10" s="4">
        <f t="shared" si="0"/>
        <v>0</v>
      </c>
      <c r="J10" s="4">
        <f t="shared" si="1"/>
        <v>0</v>
      </c>
      <c r="K10" s="5" t="s">
        <v>20</v>
      </c>
      <c r="L10" s="6" t="s">
        <v>99</v>
      </c>
    </row>
    <row r="11" spans="1:12" ht="25.5">
      <c r="A11" s="3">
        <v>10</v>
      </c>
      <c r="B11" s="4" t="s">
        <v>100</v>
      </c>
      <c r="C11" s="3" t="s">
        <v>101</v>
      </c>
      <c r="D11" s="4">
        <v>168.5</v>
      </c>
      <c r="E11" s="3" t="s">
        <v>77</v>
      </c>
      <c r="F11" s="3">
        <v>0.2</v>
      </c>
      <c r="G11" s="3"/>
      <c r="H11" s="3"/>
      <c r="I11" s="4">
        <f t="shared" si="0"/>
        <v>0</v>
      </c>
      <c r="J11" s="4">
        <f t="shared" si="1"/>
        <v>0</v>
      </c>
      <c r="K11" s="5" t="s">
        <v>65</v>
      </c>
      <c r="L11" s="6"/>
    </row>
    <row r="12" spans="1:12" ht="38.25">
      <c r="A12" s="3">
        <v>11</v>
      </c>
      <c r="B12" s="4" t="s">
        <v>102</v>
      </c>
      <c r="C12" s="3" t="s">
        <v>103</v>
      </c>
      <c r="D12" s="4">
        <v>1</v>
      </c>
      <c r="E12" s="3" t="s">
        <v>27</v>
      </c>
      <c r="F12" s="3">
        <v>0</v>
      </c>
      <c r="G12" s="3"/>
      <c r="H12" s="3"/>
      <c r="I12" s="4">
        <f t="shared" si="0"/>
        <v>0</v>
      </c>
      <c r="J12" s="4">
        <f t="shared" si="1"/>
        <v>0</v>
      </c>
      <c r="K12" s="5" t="s">
        <v>20</v>
      </c>
      <c r="L12" s="6" t="s">
        <v>104</v>
      </c>
    </row>
    <row r="13" spans="3:10" s="7" customFormat="1" ht="14.25">
      <c r="C13" s="7" t="s">
        <v>35</v>
      </c>
      <c r="I13" s="8">
        <f>ROUND(SUM(I2:I12),0)</f>
        <v>0</v>
      </c>
      <c r="J13" s="8">
        <f>ROUND(SUM(J2:J12),0)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&amp;CIrtás, föld- és sziklamunka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63.75">
      <c r="A2" s="3">
        <v>1</v>
      </c>
      <c r="B2" s="4" t="s">
        <v>107</v>
      </c>
      <c r="C2" s="3" t="s">
        <v>108</v>
      </c>
      <c r="D2" s="4">
        <v>1.5</v>
      </c>
      <c r="E2" s="3" t="s">
        <v>109</v>
      </c>
      <c r="F2" s="3">
        <v>63.9</v>
      </c>
      <c r="G2" s="3"/>
      <c r="H2" s="3"/>
      <c r="I2" s="4">
        <f>ROUND(G2*D2,0)</f>
        <v>0</v>
      </c>
      <c r="J2" s="4">
        <f>ROUND(H2*D2,0)</f>
        <v>0</v>
      </c>
      <c r="K2" s="5" t="s">
        <v>20</v>
      </c>
      <c r="L2" s="6" t="s">
        <v>110</v>
      </c>
    </row>
    <row r="3" spans="1:12" ht="63.75">
      <c r="A3" s="3">
        <v>2</v>
      </c>
      <c r="B3" s="4" t="s">
        <v>111</v>
      </c>
      <c r="C3" s="3" t="s">
        <v>112</v>
      </c>
      <c r="D3" s="4">
        <v>0.1</v>
      </c>
      <c r="E3" s="3" t="s">
        <v>109</v>
      </c>
      <c r="F3" s="3">
        <v>41.3</v>
      </c>
      <c r="G3" s="3"/>
      <c r="H3" s="3"/>
      <c r="I3" s="4">
        <f>ROUND(G3*D3,0)</f>
        <v>0</v>
      </c>
      <c r="J3" s="4">
        <f>ROUND(H3*D3,0)</f>
        <v>0</v>
      </c>
      <c r="K3" s="5" t="s">
        <v>20</v>
      </c>
      <c r="L3" s="6" t="s">
        <v>113</v>
      </c>
    </row>
    <row r="4" spans="3:10" s="7" customFormat="1" ht="14.25">
      <c r="C4" s="7" t="s">
        <v>35</v>
      </c>
      <c r="I4" s="8">
        <f>ROUND(SUM(I2:I3),0)</f>
        <v>0</v>
      </c>
      <c r="J4" s="8">
        <f>ROUND(SUM(J2:J3),0)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&amp;CHelyszíni beton és vasbeton munkák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76.5">
      <c r="A2" s="3">
        <v>1</v>
      </c>
      <c r="B2" s="4" t="s">
        <v>116</v>
      </c>
      <c r="C2" s="3" t="s">
        <v>117</v>
      </c>
      <c r="D2" s="4">
        <v>400</v>
      </c>
      <c r="E2" s="3" t="s">
        <v>45</v>
      </c>
      <c r="F2" s="3">
        <v>0.31</v>
      </c>
      <c r="G2" s="3"/>
      <c r="H2" s="3"/>
      <c r="I2" s="4">
        <f aca="true" t="shared" si="0" ref="I2:I38">ROUND(G2*D2,0)</f>
        <v>0</v>
      </c>
      <c r="J2" s="4">
        <f aca="true" t="shared" si="1" ref="J2:J38">ROUND(H2*D2,0)</f>
        <v>0</v>
      </c>
      <c r="K2" s="5" t="s">
        <v>20</v>
      </c>
      <c r="L2" s="6" t="s">
        <v>118</v>
      </c>
    </row>
    <row r="3" spans="1:12" ht="76.5">
      <c r="A3" s="3">
        <v>2</v>
      </c>
      <c r="B3" s="4" t="s">
        <v>119</v>
      </c>
      <c r="C3" s="3" t="s">
        <v>120</v>
      </c>
      <c r="D3" s="4">
        <v>176</v>
      </c>
      <c r="E3" s="3" t="s">
        <v>45</v>
      </c>
      <c r="F3" s="3">
        <v>0.28</v>
      </c>
      <c r="G3" s="3"/>
      <c r="H3" s="3"/>
      <c r="I3" s="4">
        <f t="shared" si="0"/>
        <v>0</v>
      </c>
      <c r="J3" s="4">
        <f t="shared" si="1"/>
        <v>0</v>
      </c>
      <c r="K3" s="5" t="s">
        <v>20</v>
      </c>
      <c r="L3" s="6" t="s">
        <v>121</v>
      </c>
    </row>
    <row r="4" spans="1:12" ht="63.75">
      <c r="A4" s="3">
        <v>3</v>
      </c>
      <c r="B4" s="4" t="s">
        <v>122</v>
      </c>
      <c r="C4" s="3" t="s">
        <v>123</v>
      </c>
      <c r="D4" s="4">
        <v>23</v>
      </c>
      <c r="E4" s="3" t="s">
        <v>27</v>
      </c>
      <c r="F4" s="3">
        <v>0.57</v>
      </c>
      <c r="G4" s="3"/>
      <c r="H4" s="3"/>
      <c r="I4" s="4">
        <f t="shared" si="0"/>
        <v>0</v>
      </c>
      <c r="J4" s="4">
        <f t="shared" si="1"/>
        <v>0</v>
      </c>
      <c r="K4" s="5" t="s">
        <v>124</v>
      </c>
      <c r="L4" s="6" t="s">
        <v>125</v>
      </c>
    </row>
    <row r="5" spans="1:12" ht="63.75">
      <c r="A5" s="3">
        <v>4</v>
      </c>
      <c r="B5" s="4" t="s">
        <v>126</v>
      </c>
      <c r="C5" s="3" t="s">
        <v>127</v>
      </c>
      <c r="D5" s="4">
        <v>23</v>
      </c>
      <c r="E5" s="3" t="s">
        <v>27</v>
      </c>
      <c r="F5" s="3">
        <v>0.57</v>
      </c>
      <c r="G5" s="3"/>
      <c r="H5" s="3"/>
      <c r="I5" s="4">
        <f t="shared" si="0"/>
        <v>0</v>
      </c>
      <c r="J5" s="4">
        <f t="shared" si="1"/>
        <v>0</v>
      </c>
      <c r="K5" s="5" t="s">
        <v>124</v>
      </c>
      <c r="L5" s="6" t="s">
        <v>128</v>
      </c>
    </row>
    <row r="6" spans="1:12" ht="63.75">
      <c r="A6" s="3">
        <v>5</v>
      </c>
      <c r="B6" s="4" t="s">
        <v>129</v>
      </c>
      <c r="C6" s="3" t="s">
        <v>130</v>
      </c>
      <c r="D6" s="4">
        <v>46</v>
      </c>
      <c r="E6" s="3" t="s">
        <v>27</v>
      </c>
      <c r="F6" s="3">
        <v>0.51</v>
      </c>
      <c r="G6" s="3"/>
      <c r="H6" s="3"/>
      <c r="I6" s="4">
        <f t="shared" si="0"/>
        <v>0</v>
      </c>
      <c r="J6" s="4">
        <f t="shared" si="1"/>
        <v>0</v>
      </c>
      <c r="K6" s="5" t="s">
        <v>20</v>
      </c>
      <c r="L6" s="6" t="s">
        <v>131</v>
      </c>
    </row>
    <row r="7" spans="1:12" ht="63.75">
      <c r="A7" s="3">
        <v>6</v>
      </c>
      <c r="B7" s="4" t="s">
        <v>126</v>
      </c>
      <c r="C7" s="3" t="s">
        <v>127</v>
      </c>
      <c r="D7" s="4">
        <v>31</v>
      </c>
      <c r="E7" s="3" t="s">
        <v>27</v>
      </c>
      <c r="F7" s="3">
        <v>0.57</v>
      </c>
      <c r="G7" s="3"/>
      <c r="H7" s="3"/>
      <c r="I7" s="4">
        <f t="shared" si="0"/>
        <v>0</v>
      </c>
      <c r="J7" s="4">
        <f t="shared" si="1"/>
        <v>0</v>
      </c>
      <c r="K7" s="5" t="s">
        <v>132</v>
      </c>
      <c r="L7" s="6" t="s">
        <v>128</v>
      </c>
    </row>
    <row r="8" spans="1:12" ht="63.75">
      <c r="A8" s="3">
        <v>7</v>
      </c>
      <c r="B8" s="4" t="s">
        <v>133</v>
      </c>
      <c r="C8" s="3" t="s">
        <v>134</v>
      </c>
      <c r="D8" s="4">
        <v>31</v>
      </c>
      <c r="E8" s="3" t="s">
        <v>27</v>
      </c>
      <c r="F8" s="3">
        <v>0.57</v>
      </c>
      <c r="G8" s="3"/>
      <c r="H8" s="3"/>
      <c r="I8" s="4">
        <f t="shared" si="0"/>
        <v>0</v>
      </c>
      <c r="J8" s="4">
        <f t="shared" si="1"/>
        <v>0</v>
      </c>
      <c r="K8" s="5" t="s">
        <v>132</v>
      </c>
      <c r="L8" s="6" t="s">
        <v>135</v>
      </c>
    </row>
    <row r="9" spans="1:12" ht="76.5">
      <c r="A9" s="3">
        <v>8</v>
      </c>
      <c r="B9" s="4" t="s">
        <v>136</v>
      </c>
      <c r="C9" s="3" t="s">
        <v>137</v>
      </c>
      <c r="D9" s="4">
        <v>31</v>
      </c>
      <c r="E9" s="3" t="s">
        <v>27</v>
      </c>
      <c r="F9" s="3">
        <v>0.51</v>
      </c>
      <c r="G9" s="3"/>
      <c r="H9" s="3"/>
      <c r="I9" s="4">
        <f t="shared" si="0"/>
        <v>0</v>
      </c>
      <c r="J9" s="4">
        <f t="shared" si="1"/>
        <v>0</v>
      </c>
      <c r="K9" s="5" t="s">
        <v>132</v>
      </c>
      <c r="L9" s="6" t="s">
        <v>138</v>
      </c>
    </row>
    <row r="10" spans="1:12" ht="63.75">
      <c r="A10" s="3">
        <v>9</v>
      </c>
      <c r="B10" s="4" t="s">
        <v>139</v>
      </c>
      <c r="C10" s="3" t="s">
        <v>140</v>
      </c>
      <c r="D10" s="4">
        <v>31</v>
      </c>
      <c r="E10" s="3" t="s">
        <v>27</v>
      </c>
      <c r="F10" s="3">
        <v>0.51</v>
      </c>
      <c r="G10" s="3"/>
      <c r="H10" s="3"/>
      <c r="I10" s="4">
        <f t="shared" si="0"/>
        <v>0</v>
      </c>
      <c r="J10" s="4">
        <f t="shared" si="1"/>
        <v>0</v>
      </c>
      <c r="K10" s="5" t="s">
        <v>132</v>
      </c>
      <c r="L10" s="6" t="s">
        <v>141</v>
      </c>
    </row>
    <row r="11" spans="1:12" ht="63.75">
      <c r="A11" s="3">
        <v>10</v>
      </c>
      <c r="B11" s="4" t="s">
        <v>142</v>
      </c>
      <c r="C11" s="3" t="s">
        <v>143</v>
      </c>
      <c r="D11" s="4">
        <v>31</v>
      </c>
      <c r="E11" s="3" t="s">
        <v>27</v>
      </c>
      <c r="F11" s="3">
        <v>0.05</v>
      </c>
      <c r="G11" s="3"/>
      <c r="H11" s="3"/>
      <c r="I11" s="4">
        <f t="shared" si="0"/>
        <v>0</v>
      </c>
      <c r="J11" s="4">
        <f t="shared" si="1"/>
        <v>0</v>
      </c>
      <c r="K11" s="5" t="s">
        <v>132</v>
      </c>
      <c r="L11" s="6" t="s">
        <v>144</v>
      </c>
    </row>
    <row r="12" spans="1:12" ht="63.75">
      <c r="A12" s="3">
        <v>11</v>
      </c>
      <c r="B12" s="4" t="s">
        <v>145</v>
      </c>
      <c r="C12" s="3" t="s">
        <v>146</v>
      </c>
      <c r="D12" s="4">
        <v>31</v>
      </c>
      <c r="E12" s="3" t="s">
        <v>27</v>
      </c>
      <c r="F12" s="3">
        <v>0.05</v>
      </c>
      <c r="G12" s="3"/>
      <c r="H12" s="3"/>
      <c r="I12" s="4">
        <f t="shared" si="0"/>
        <v>0</v>
      </c>
      <c r="J12" s="4">
        <f t="shared" si="1"/>
        <v>0</v>
      </c>
      <c r="K12" s="5" t="s">
        <v>132</v>
      </c>
      <c r="L12" s="6" t="s">
        <v>147</v>
      </c>
    </row>
    <row r="13" spans="1:12" ht="63.75">
      <c r="A13" s="3">
        <v>12</v>
      </c>
      <c r="B13" s="4" t="s">
        <v>148</v>
      </c>
      <c r="C13" s="3" t="s">
        <v>149</v>
      </c>
      <c r="D13" s="4">
        <v>2</v>
      </c>
      <c r="E13" s="3" t="s">
        <v>27</v>
      </c>
      <c r="F13" s="3">
        <v>0.57</v>
      </c>
      <c r="G13" s="3"/>
      <c r="H13" s="3"/>
      <c r="I13" s="4">
        <f t="shared" si="0"/>
        <v>0</v>
      </c>
      <c r="J13" s="4">
        <f t="shared" si="1"/>
        <v>0</v>
      </c>
      <c r="K13" s="5" t="s">
        <v>20</v>
      </c>
      <c r="L13" s="6" t="s">
        <v>150</v>
      </c>
    </row>
    <row r="14" spans="1:12" ht="63.75">
      <c r="A14" s="3">
        <v>13</v>
      </c>
      <c r="B14" s="4" t="s">
        <v>151</v>
      </c>
      <c r="C14" s="3" t="s">
        <v>152</v>
      </c>
      <c r="D14" s="4">
        <v>15</v>
      </c>
      <c r="E14" s="3" t="s">
        <v>27</v>
      </c>
      <c r="F14" s="3">
        <v>1.84</v>
      </c>
      <c r="G14" s="3"/>
      <c r="H14" s="3"/>
      <c r="I14" s="4">
        <f t="shared" si="0"/>
        <v>0</v>
      </c>
      <c r="J14" s="4">
        <f t="shared" si="1"/>
        <v>0</v>
      </c>
      <c r="K14" s="5" t="s">
        <v>20</v>
      </c>
      <c r="L14" s="6" t="s">
        <v>153</v>
      </c>
    </row>
    <row r="15" spans="1:12" ht="89.25">
      <c r="A15" s="3">
        <v>14</v>
      </c>
      <c r="B15" s="4" t="s">
        <v>154</v>
      </c>
      <c r="C15" s="3" t="s">
        <v>155</v>
      </c>
      <c r="D15" s="4">
        <v>15</v>
      </c>
      <c r="E15" s="3" t="s">
        <v>27</v>
      </c>
      <c r="F15" s="3">
        <v>3.26</v>
      </c>
      <c r="G15" s="3"/>
      <c r="H15" s="3"/>
      <c r="I15" s="4">
        <f t="shared" si="0"/>
        <v>0</v>
      </c>
      <c r="J15" s="4">
        <f t="shared" si="1"/>
        <v>0</v>
      </c>
      <c r="K15" s="5" t="s">
        <v>20</v>
      </c>
      <c r="L15" s="6" t="s">
        <v>156</v>
      </c>
    </row>
    <row r="16" spans="1:12" ht="89.25">
      <c r="A16" s="3">
        <v>15</v>
      </c>
      <c r="B16" s="4" t="s">
        <v>157</v>
      </c>
      <c r="C16" s="3" t="s">
        <v>158</v>
      </c>
      <c r="D16" s="4">
        <v>3</v>
      </c>
      <c r="E16" s="3" t="s">
        <v>27</v>
      </c>
      <c r="F16" s="3">
        <v>1.48</v>
      </c>
      <c r="G16" s="3"/>
      <c r="H16" s="3"/>
      <c r="I16" s="4">
        <f t="shared" si="0"/>
        <v>0</v>
      </c>
      <c r="J16" s="4">
        <f t="shared" si="1"/>
        <v>0</v>
      </c>
      <c r="K16" s="5" t="s">
        <v>20</v>
      </c>
      <c r="L16" s="6" t="s">
        <v>159</v>
      </c>
    </row>
    <row r="17" spans="1:12" ht="89.25">
      <c r="A17" s="3">
        <v>16</v>
      </c>
      <c r="B17" s="4" t="s">
        <v>160</v>
      </c>
      <c r="C17" s="3" t="s">
        <v>161</v>
      </c>
      <c r="D17" s="4">
        <v>2</v>
      </c>
      <c r="E17" s="3" t="s">
        <v>27</v>
      </c>
      <c r="F17" s="3">
        <v>1.4</v>
      </c>
      <c r="G17" s="3"/>
      <c r="H17" s="3"/>
      <c r="I17" s="4">
        <f t="shared" si="0"/>
        <v>0</v>
      </c>
      <c r="J17" s="4">
        <f t="shared" si="1"/>
        <v>0</v>
      </c>
      <c r="K17" s="5" t="s">
        <v>20</v>
      </c>
      <c r="L17" s="6" t="s">
        <v>162</v>
      </c>
    </row>
    <row r="18" spans="1:12" ht="89.25">
      <c r="A18" s="3">
        <v>17</v>
      </c>
      <c r="B18" s="4" t="s">
        <v>163</v>
      </c>
      <c r="C18" s="3" t="s">
        <v>164</v>
      </c>
      <c r="D18" s="4">
        <v>6</v>
      </c>
      <c r="E18" s="3" t="s">
        <v>27</v>
      </c>
      <c r="F18" s="3">
        <v>1.4</v>
      </c>
      <c r="G18" s="3"/>
      <c r="H18" s="3"/>
      <c r="I18" s="4">
        <f t="shared" si="0"/>
        <v>0</v>
      </c>
      <c r="J18" s="4">
        <f t="shared" si="1"/>
        <v>0</v>
      </c>
      <c r="K18" s="5" t="s">
        <v>20</v>
      </c>
      <c r="L18" s="6" t="s">
        <v>165</v>
      </c>
    </row>
    <row r="19" spans="1:12" ht="89.25">
      <c r="A19" s="3">
        <v>18</v>
      </c>
      <c r="B19" s="4" t="s">
        <v>166</v>
      </c>
      <c r="C19" s="3" t="s">
        <v>167</v>
      </c>
      <c r="D19" s="4">
        <v>4</v>
      </c>
      <c r="E19" s="3" t="s">
        <v>27</v>
      </c>
      <c r="F19" s="3">
        <v>1.4</v>
      </c>
      <c r="G19" s="3"/>
      <c r="H19" s="3"/>
      <c r="I19" s="4">
        <f t="shared" si="0"/>
        <v>0</v>
      </c>
      <c r="J19" s="4">
        <f t="shared" si="1"/>
        <v>0</v>
      </c>
      <c r="K19" s="5" t="s">
        <v>20</v>
      </c>
      <c r="L19" s="6" t="s">
        <v>168</v>
      </c>
    </row>
    <row r="20" spans="1:12" ht="76.5">
      <c r="A20" s="3">
        <v>19</v>
      </c>
      <c r="B20" s="4" t="s">
        <v>169</v>
      </c>
      <c r="C20" s="3" t="s">
        <v>170</v>
      </c>
      <c r="D20" s="4">
        <v>15</v>
      </c>
      <c r="E20" s="3" t="s">
        <v>27</v>
      </c>
      <c r="F20" s="3">
        <v>2.35</v>
      </c>
      <c r="G20" s="3"/>
      <c r="H20" s="3"/>
      <c r="I20" s="4">
        <f t="shared" si="0"/>
        <v>0</v>
      </c>
      <c r="J20" s="4">
        <f t="shared" si="1"/>
        <v>0</v>
      </c>
      <c r="K20" s="5" t="s">
        <v>20</v>
      </c>
      <c r="L20" s="6" t="s">
        <v>171</v>
      </c>
    </row>
    <row r="21" spans="1:12" ht="51">
      <c r="A21" s="3">
        <v>20</v>
      </c>
      <c r="B21" s="4" t="s">
        <v>172</v>
      </c>
      <c r="C21" s="3" t="s">
        <v>173</v>
      </c>
      <c r="D21" s="4">
        <v>27</v>
      </c>
      <c r="E21" s="3" t="s">
        <v>27</v>
      </c>
      <c r="F21" s="3">
        <v>0</v>
      </c>
      <c r="G21" s="3"/>
      <c r="H21" s="3"/>
      <c r="I21" s="4">
        <f t="shared" si="0"/>
        <v>0</v>
      </c>
      <c r="J21" s="4">
        <f t="shared" si="1"/>
        <v>0</v>
      </c>
      <c r="K21" s="5" t="s">
        <v>20</v>
      </c>
      <c r="L21" s="6" t="s">
        <v>174</v>
      </c>
    </row>
    <row r="22" spans="1:12" ht="51">
      <c r="A22" s="3">
        <v>21</v>
      </c>
      <c r="B22" s="4" t="s">
        <v>175</v>
      </c>
      <c r="C22" s="3" t="s">
        <v>176</v>
      </c>
      <c r="D22" s="4">
        <v>6</v>
      </c>
      <c r="E22" s="3" t="s">
        <v>27</v>
      </c>
      <c r="F22" s="3">
        <v>0</v>
      </c>
      <c r="G22" s="3"/>
      <c r="H22" s="3"/>
      <c r="I22" s="4">
        <f t="shared" si="0"/>
        <v>0</v>
      </c>
      <c r="J22" s="4">
        <f t="shared" si="1"/>
        <v>0</v>
      </c>
      <c r="K22" s="5" t="s">
        <v>20</v>
      </c>
      <c r="L22" s="6" t="s">
        <v>177</v>
      </c>
    </row>
    <row r="23" spans="1:12" ht="63.75">
      <c r="A23" s="3">
        <v>22</v>
      </c>
      <c r="B23" s="4" t="s">
        <v>178</v>
      </c>
      <c r="C23" s="3" t="s">
        <v>179</v>
      </c>
      <c r="D23" s="4">
        <v>7</v>
      </c>
      <c r="E23" s="3" t="s">
        <v>27</v>
      </c>
      <c r="F23" s="3">
        <v>0.6</v>
      </c>
      <c r="G23" s="3"/>
      <c r="H23" s="3"/>
      <c r="I23" s="4">
        <f t="shared" si="0"/>
        <v>0</v>
      </c>
      <c r="J23" s="4">
        <f t="shared" si="1"/>
        <v>0</v>
      </c>
      <c r="K23" s="5" t="s">
        <v>20</v>
      </c>
      <c r="L23" s="6" t="s">
        <v>180</v>
      </c>
    </row>
    <row r="24" spans="1:12" ht="63.75">
      <c r="A24" s="3">
        <v>23</v>
      </c>
      <c r="B24" s="4" t="s">
        <v>181</v>
      </c>
      <c r="C24" s="3" t="s">
        <v>182</v>
      </c>
      <c r="D24" s="4">
        <v>7</v>
      </c>
      <c r="E24" s="3" t="s">
        <v>27</v>
      </c>
      <c r="F24" s="3">
        <v>0.6</v>
      </c>
      <c r="G24" s="3"/>
      <c r="H24" s="3"/>
      <c r="I24" s="4">
        <f t="shared" si="0"/>
        <v>0</v>
      </c>
      <c r="J24" s="4">
        <f t="shared" si="1"/>
        <v>0</v>
      </c>
      <c r="K24" s="5" t="s">
        <v>20</v>
      </c>
      <c r="L24" s="6" t="s">
        <v>183</v>
      </c>
    </row>
    <row r="25" spans="1:12" ht="12.75">
      <c r="A25" s="3">
        <v>24</v>
      </c>
      <c r="B25" s="4" t="s">
        <v>184</v>
      </c>
      <c r="C25" s="3" t="s">
        <v>185</v>
      </c>
      <c r="D25" s="4">
        <v>30</v>
      </c>
      <c r="E25" s="3" t="s">
        <v>27</v>
      </c>
      <c r="F25" s="3">
        <v>0.06</v>
      </c>
      <c r="G25" s="3"/>
      <c r="H25" s="3"/>
      <c r="I25" s="4">
        <f t="shared" si="0"/>
        <v>0</v>
      </c>
      <c r="J25" s="4">
        <f t="shared" si="1"/>
        <v>0</v>
      </c>
      <c r="K25" s="5" t="s">
        <v>65</v>
      </c>
      <c r="L25" s="6"/>
    </row>
    <row r="26" spans="1:12" ht="25.5">
      <c r="A26" s="3">
        <v>25</v>
      </c>
      <c r="B26" s="4" t="s">
        <v>186</v>
      </c>
      <c r="C26" s="3" t="s">
        <v>187</v>
      </c>
      <c r="D26" s="4">
        <v>576</v>
      </c>
      <c r="E26" s="3" t="s">
        <v>45</v>
      </c>
      <c r="F26" s="3">
        <v>0.2</v>
      </c>
      <c r="G26" s="3"/>
      <c r="H26" s="3"/>
      <c r="I26" s="4">
        <f t="shared" si="0"/>
        <v>0</v>
      </c>
      <c r="J26" s="4">
        <f t="shared" si="1"/>
        <v>0</v>
      </c>
      <c r="K26" s="5" t="s">
        <v>20</v>
      </c>
      <c r="L26" s="6" t="s">
        <v>188</v>
      </c>
    </row>
    <row r="27" spans="1:12" ht="38.25">
      <c r="A27" s="3">
        <v>26</v>
      </c>
      <c r="B27" s="4" t="s">
        <v>189</v>
      </c>
      <c r="C27" s="3" t="s">
        <v>190</v>
      </c>
      <c r="D27" s="4">
        <v>92</v>
      </c>
      <c r="E27" s="3" t="s">
        <v>19</v>
      </c>
      <c r="F27" s="3">
        <v>0.71</v>
      </c>
      <c r="G27" s="3"/>
      <c r="H27" s="3"/>
      <c r="I27" s="4">
        <f t="shared" si="0"/>
        <v>0</v>
      </c>
      <c r="J27" s="4">
        <f t="shared" si="1"/>
        <v>0</v>
      </c>
      <c r="K27" s="5" t="s">
        <v>20</v>
      </c>
      <c r="L27" s="6" t="s">
        <v>191</v>
      </c>
    </row>
    <row r="28" spans="1:12" ht="63.75">
      <c r="A28" s="3">
        <v>27</v>
      </c>
      <c r="B28" s="4" t="s">
        <v>192</v>
      </c>
      <c r="C28" s="3" t="s">
        <v>193</v>
      </c>
      <c r="D28" s="4">
        <v>2</v>
      </c>
      <c r="E28" s="3" t="s">
        <v>77</v>
      </c>
      <c r="F28" s="3">
        <v>5.61</v>
      </c>
      <c r="G28" s="3"/>
      <c r="H28" s="3"/>
      <c r="I28" s="4">
        <f t="shared" si="0"/>
        <v>0</v>
      </c>
      <c r="J28" s="4">
        <f t="shared" si="1"/>
        <v>0</v>
      </c>
      <c r="K28" s="5" t="s">
        <v>20</v>
      </c>
      <c r="L28" s="6" t="s">
        <v>194</v>
      </c>
    </row>
    <row r="29" spans="1:12" ht="76.5">
      <c r="A29" s="3">
        <v>28</v>
      </c>
      <c r="B29" s="4" t="s">
        <v>195</v>
      </c>
      <c r="C29" s="3" t="s">
        <v>196</v>
      </c>
      <c r="D29" s="4">
        <v>12.4</v>
      </c>
      <c r="E29" s="3" t="s">
        <v>77</v>
      </c>
      <c r="F29" s="3">
        <v>5.29</v>
      </c>
      <c r="G29" s="3"/>
      <c r="H29" s="3"/>
      <c r="I29" s="4">
        <f t="shared" si="0"/>
        <v>0</v>
      </c>
      <c r="J29" s="4">
        <f t="shared" si="1"/>
        <v>0</v>
      </c>
      <c r="K29" s="5" t="s">
        <v>65</v>
      </c>
      <c r="L29" s="6"/>
    </row>
    <row r="30" spans="1:12" ht="76.5">
      <c r="A30" s="3">
        <v>29</v>
      </c>
      <c r="B30" s="4" t="s">
        <v>197</v>
      </c>
      <c r="C30" s="3" t="s">
        <v>198</v>
      </c>
      <c r="D30" s="4">
        <v>4</v>
      </c>
      <c r="E30" s="3" t="s">
        <v>45</v>
      </c>
      <c r="F30" s="3">
        <v>1.36</v>
      </c>
      <c r="G30" s="3"/>
      <c r="H30" s="3"/>
      <c r="I30" s="4">
        <f t="shared" si="0"/>
        <v>0</v>
      </c>
      <c r="J30" s="4">
        <f t="shared" si="1"/>
        <v>0</v>
      </c>
      <c r="K30" s="5" t="s">
        <v>199</v>
      </c>
      <c r="L30" s="6" t="s">
        <v>200</v>
      </c>
    </row>
    <row r="31" spans="1:12" ht="63.75">
      <c r="A31" s="3">
        <v>30</v>
      </c>
      <c r="B31" s="4" t="s">
        <v>201</v>
      </c>
      <c r="C31" s="3" t="s">
        <v>202</v>
      </c>
      <c r="D31" s="4">
        <v>4</v>
      </c>
      <c r="E31" s="3" t="s">
        <v>27</v>
      </c>
      <c r="F31" s="3">
        <v>1.09</v>
      </c>
      <c r="G31" s="3"/>
      <c r="H31" s="3"/>
      <c r="I31" s="4">
        <f t="shared" si="0"/>
        <v>0</v>
      </c>
      <c r="J31" s="4">
        <f t="shared" si="1"/>
        <v>0</v>
      </c>
      <c r="K31" s="5" t="s">
        <v>199</v>
      </c>
      <c r="L31" s="6" t="s">
        <v>203</v>
      </c>
    </row>
    <row r="32" spans="1:12" ht="51">
      <c r="A32" s="3">
        <v>31</v>
      </c>
      <c r="B32" s="4" t="s">
        <v>204</v>
      </c>
      <c r="C32" s="3" t="s">
        <v>205</v>
      </c>
      <c r="D32" s="4">
        <v>12</v>
      </c>
      <c r="E32" s="3" t="s">
        <v>27</v>
      </c>
      <c r="F32" s="3">
        <v>0.61</v>
      </c>
      <c r="G32" s="3"/>
      <c r="H32" s="3"/>
      <c r="I32" s="4">
        <f t="shared" si="0"/>
        <v>0</v>
      </c>
      <c r="J32" s="4">
        <f t="shared" si="1"/>
        <v>0</v>
      </c>
      <c r="K32" s="5" t="s">
        <v>206</v>
      </c>
      <c r="L32" s="6" t="s">
        <v>207</v>
      </c>
    </row>
    <row r="33" spans="1:12" ht="76.5">
      <c r="A33" s="3">
        <v>32</v>
      </c>
      <c r="B33" s="4" t="s">
        <v>208</v>
      </c>
      <c r="C33" s="3" t="s">
        <v>209</v>
      </c>
      <c r="D33" s="4">
        <v>4</v>
      </c>
      <c r="E33" s="3" t="s">
        <v>27</v>
      </c>
      <c r="F33" s="3">
        <v>2.73</v>
      </c>
      <c r="G33" s="3"/>
      <c r="H33" s="3"/>
      <c r="I33" s="4">
        <f t="shared" si="0"/>
        <v>0</v>
      </c>
      <c r="J33" s="4">
        <f t="shared" si="1"/>
        <v>0</v>
      </c>
      <c r="K33" s="5" t="s">
        <v>206</v>
      </c>
      <c r="L33" s="6" t="s">
        <v>210</v>
      </c>
    </row>
    <row r="34" spans="1:12" ht="63.75">
      <c r="A34" s="3">
        <v>33</v>
      </c>
      <c r="B34" s="4" t="s">
        <v>211</v>
      </c>
      <c r="C34" s="3" t="s">
        <v>212</v>
      </c>
      <c r="D34" s="4">
        <v>50.4</v>
      </c>
      <c r="E34" s="3" t="s">
        <v>19</v>
      </c>
      <c r="F34" s="3">
        <v>1.55</v>
      </c>
      <c r="G34" s="3"/>
      <c r="H34" s="3"/>
      <c r="I34" s="4">
        <f t="shared" si="0"/>
        <v>0</v>
      </c>
      <c r="J34" s="4">
        <f t="shared" si="1"/>
        <v>0</v>
      </c>
      <c r="K34" s="5" t="s">
        <v>206</v>
      </c>
      <c r="L34" s="6" t="s">
        <v>213</v>
      </c>
    </row>
    <row r="35" spans="1:12" ht="63.75">
      <c r="A35" s="3">
        <v>34</v>
      </c>
      <c r="B35" s="4" t="s">
        <v>214</v>
      </c>
      <c r="C35" s="3" t="s">
        <v>215</v>
      </c>
      <c r="D35" s="4">
        <v>2</v>
      </c>
      <c r="E35" s="3" t="s">
        <v>27</v>
      </c>
      <c r="F35" s="3">
        <v>0.16</v>
      </c>
      <c r="G35" s="3"/>
      <c r="H35" s="3"/>
      <c r="I35" s="4">
        <f t="shared" si="0"/>
        <v>0</v>
      </c>
      <c r="J35" s="4">
        <f t="shared" si="1"/>
        <v>0</v>
      </c>
      <c r="K35" s="5" t="s">
        <v>20</v>
      </c>
      <c r="L35" s="6" t="s">
        <v>216</v>
      </c>
    </row>
    <row r="36" spans="1:12" ht="63.75">
      <c r="A36" s="3">
        <v>35</v>
      </c>
      <c r="B36" s="4" t="s">
        <v>217</v>
      </c>
      <c r="C36" s="3" t="s">
        <v>218</v>
      </c>
      <c r="D36" s="4">
        <v>2</v>
      </c>
      <c r="E36" s="3" t="s">
        <v>27</v>
      </c>
      <c r="F36" s="3">
        <v>0.06</v>
      </c>
      <c r="G36" s="3"/>
      <c r="H36" s="3"/>
      <c r="I36" s="4">
        <f t="shared" si="0"/>
        <v>0</v>
      </c>
      <c r="J36" s="4">
        <f t="shared" si="1"/>
        <v>0</v>
      </c>
      <c r="K36" s="5" t="s">
        <v>20</v>
      </c>
      <c r="L36" s="6" t="s">
        <v>219</v>
      </c>
    </row>
    <row r="37" spans="1:12" ht="63.75">
      <c r="A37" s="3">
        <v>36</v>
      </c>
      <c r="B37" s="4" t="s">
        <v>220</v>
      </c>
      <c r="C37" s="3" t="s">
        <v>221</v>
      </c>
      <c r="D37" s="4">
        <v>2</v>
      </c>
      <c r="E37" s="3" t="s">
        <v>27</v>
      </c>
      <c r="F37" s="3">
        <v>1.09</v>
      </c>
      <c r="G37" s="3"/>
      <c r="H37" s="3"/>
      <c r="I37" s="4">
        <f t="shared" si="0"/>
        <v>0</v>
      </c>
      <c r="J37" s="4">
        <f t="shared" si="1"/>
        <v>0</v>
      </c>
      <c r="K37" s="5" t="s">
        <v>20</v>
      </c>
      <c r="L37" s="6" t="s">
        <v>222</v>
      </c>
    </row>
    <row r="38" spans="1:12" ht="63.75">
      <c r="A38" s="3">
        <v>37</v>
      </c>
      <c r="B38" s="4" t="s">
        <v>223</v>
      </c>
      <c r="C38" s="3" t="s">
        <v>224</v>
      </c>
      <c r="D38" s="4">
        <v>2</v>
      </c>
      <c r="E38" s="3" t="s">
        <v>27</v>
      </c>
      <c r="F38" s="3">
        <v>1.84</v>
      </c>
      <c r="G38" s="3"/>
      <c r="H38" s="3"/>
      <c r="I38" s="4">
        <f t="shared" si="0"/>
        <v>0</v>
      </c>
      <c r="J38" s="4">
        <f t="shared" si="1"/>
        <v>0</v>
      </c>
      <c r="K38" s="5" t="s">
        <v>20</v>
      </c>
      <c r="L38" s="6" t="s">
        <v>225</v>
      </c>
    </row>
    <row r="39" spans="3:10" s="7" customFormat="1" ht="14.25">
      <c r="C39" s="7" t="s">
        <v>35</v>
      </c>
      <c r="I39" s="8">
        <f>ROUND(SUM(I2:I38),0)</f>
        <v>0</v>
      </c>
      <c r="J39" s="8">
        <f>ROUND(SUM(J2:J38),0)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&amp;CKözmű csatornaépítés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Tamás</cp:lastModifiedBy>
  <dcterms:modified xsi:type="dcterms:W3CDTF">2018-03-02T08:18:18Z</dcterms:modified>
  <cp:category/>
  <cp:version/>
  <cp:contentType/>
  <cp:contentStatus/>
</cp:coreProperties>
</file>